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2260" windowHeight="12645"/>
  </bookViews>
  <sheets>
    <sheet name="CGD EEASA" sheetId="4" r:id="rId1"/>
  </sheets>
  <definedNames>
    <definedName name="SegmentaciónDeDatos_ESTADO1">#N/A</definedName>
    <definedName name="SegmentaciónDeDatos_REGULACIÓN">#N/A</definedName>
    <definedName name="SegmentaciónDeDatos_TIPO">#N/A</definedName>
  </definedNames>
  <calcPr calcId="162913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2"/>
        <x14:slicerCache r:id="rId3"/>
        <x14:slicerCache r:id="rId4"/>
      </x15:slicerCaches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3" i="4" l="1"/>
  <c r="L4" i="4" l="1"/>
  <c r="L5" i="4"/>
  <c r="L7" i="4" l="1"/>
  <c r="L13" i="4" s="1"/>
</calcChain>
</file>

<file path=xl/sharedStrings.xml><?xml version="1.0" encoding="utf-8"?>
<sst xmlns="http://schemas.openxmlformats.org/spreadsheetml/2006/main" count="88" uniqueCount="52">
  <si>
    <t>PROYECTO</t>
  </si>
  <si>
    <t>ÍTEM</t>
  </si>
  <si>
    <t>TIPO</t>
  </si>
  <si>
    <t>HIDRÁULICA</t>
  </si>
  <si>
    <t>TOTAL</t>
  </si>
  <si>
    <t>PROVINCIA</t>
  </si>
  <si>
    <t>PARROQUIA</t>
  </si>
  <si>
    <t>TUNGURAHUA</t>
  </si>
  <si>
    <t>BAÑOS</t>
  </si>
  <si>
    <t>ENERGÍA ANUAL ESTIMADA [MWh]</t>
  </si>
  <si>
    <t>POTENCIA NOMINAL 
[MW]</t>
  </si>
  <si>
    <t>CENTRALES DE GENERACIÓN DISTRIBUIDA 
EMPRESA ELÉCTRICA AMBATO REGIONAL CENTRO NORTE S.A.</t>
  </si>
  <si>
    <t>CENTRAL HIDROELÉCTRICA RIO VERDE CHICO</t>
  </si>
  <si>
    <t>EMPRESA / COMPAÑÍA</t>
  </si>
  <si>
    <t>HIDROSIERRA</t>
  </si>
  <si>
    <t>ESTADO</t>
  </si>
  <si>
    <t>CONECTADO</t>
  </si>
  <si>
    <t>RÍO VERDE</t>
  </si>
  <si>
    <t>AMPLIACIÓN 5 MW CENTRAL HIDROELÉCTRICA RIO VERDE CHICO</t>
  </si>
  <si>
    <t>FECHA DE CONEXIÓN/
FACTIBILIDAD</t>
  </si>
  <si>
    <t>CENTRAL HIDROELÉCTRICA ULBA</t>
  </si>
  <si>
    <t>HIDROULBA S.A.</t>
  </si>
  <si>
    <t>ULBA</t>
  </si>
  <si>
    <t>EEASA</t>
  </si>
  <si>
    <t>CENTRAL HIDROELÉCTRICA PENÍNSULA</t>
  </si>
  <si>
    <t>CENTRAL TÉRMICA LLIGUA</t>
  </si>
  <si>
    <t>AMBATO</t>
  </si>
  <si>
    <t>LA PENÍNSULA</t>
  </si>
  <si>
    <t>TÉRMICA</t>
  </si>
  <si>
    <t>PASA</t>
  </si>
  <si>
    <t>CENTRAL HIDROELÉCTRICA TILLIVÍ</t>
  </si>
  <si>
    <t>GOBIERNO PROVINCIAL DE TUNGURAHUA</t>
  </si>
  <si>
    <t>REGULACIÓN</t>
  </si>
  <si>
    <t>CONELEC-001/13</t>
  </si>
  <si>
    <t>NA</t>
  </si>
  <si>
    <t>CONELEC - 004/11</t>
  </si>
  <si>
    <t>FACTIBILIDAD PRELIMINAR APROBADA</t>
  </si>
  <si>
    <t>ARCONEL-006/24</t>
  </si>
  <si>
    <t>QUERO</t>
  </si>
  <si>
    <t>SOLAR</t>
  </si>
  <si>
    <t>FACTIBILIDAD DE CONEXIÓN DEFINITIVA APROBADA</t>
  </si>
  <si>
    <t>COMPLEJO SOLAR SAN VICENTE</t>
  </si>
  <si>
    <t>HUACHI CHICO</t>
  </si>
  <si>
    <t>TISALEO</t>
  </si>
  <si>
    <t>CENTRAL FOTOVOLTAICA SOLAX</t>
  </si>
  <si>
    <t>SOLAX S.A.</t>
  </si>
  <si>
    <t xml:space="preserve"> GREENPOWER ENERGY CIA.LTDA.</t>
  </si>
  <si>
    <t>CANTÓN</t>
  </si>
  <si>
    <t>DISEM CONSTRUCTORA CIA. LTDA</t>
  </si>
  <si>
    <t>SAMANGA 4,6 MW</t>
  </si>
  <si>
    <t>AUGUSTO N. MARTÍNEZ</t>
  </si>
  <si>
    <t>Nota: Corte a 7- septiembre-2026 REGULACIÓN ARCONEL-006/24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</si>
</sst>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_ * #,##0.000_ ;_ * \-#,##0.00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0" fillId="0" borderId="0" xfId="0" applyProtection="1"/>
    <xf numFmtId="0" fontId="2" fillId="0" borderId="0" xfId="0" applyFont="1" applyProtection="1"/>
    <xf numFmtId="0" fontId="4" fillId="2" borderId="6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0" fillId="3" borderId="3" xfId="0" applyFill="1" applyBorder="1" applyAlignment="1" applyProtection="1">
      <alignment vertical="center"/>
    </xf>
    <xf numFmtId="0" fontId="0" fillId="3" borderId="1" xfId="0" applyFill="1" applyBorder="1" applyAlignment="1" applyProtection="1">
      <alignment vertical="center"/>
    </xf>
    <xf numFmtId="0" fontId="0" fillId="3" borderId="1" xfId="0" applyFill="1" applyBorder="1" applyAlignment="1" applyProtection="1">
      <alignment vertical="center" wrapText="1"/>
    </xf>
    <xf numFmtId="14" fontId="0" fillId="3" borderId="1" xfId="0" applyNumberFormat="1" applyFill="1" applyBorder="1" applyAlignment="1" applyProtection="1">
      <alignment vertical="center"/>
    </xf>
    <xf numFmtId="164" fontId="0" fillId="3" borderId="1" xfId="1" applyFont="1" applyFill="1" applyBorder="1" applyAlignment="1" applyProtection="1">
      <alignment vertical="center"/>
    </xf>
    <xf numFmtId="164" fontId="0" fillId="3" borderId="2" xfId="1" applyFont="1" applyFill="1" applyBorder="1" applyAlignment="1" applyProtection="1">
      <alignment vertical="center"/>
    </xf>
    <xf numFmtId="0" fontId="2" fillId="4" borderId="3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vertical="center"/>
    </xf>
    <xf numFmtId="0" fontId="2" fillId="4" borderId="8" xfId="0" applyFont="1" applyFill="1" applyBorder="1" applyAlignment="1" applyProtection="1">
      <alignment vertical="center"/>
    </xf>
    <xf numFmtId="0" fontId="2" fillId="4" borderId="3" xfId="0" applyFont="1" applyFill="1" applyBorder="1" applyAlignment="1" applyProtection="1">
      <alignment vertical="center"/>
    </xf>
    <xf numFmtId="0" fontId="0" fillId="3" borderId="1" xfId="0" applyFont="1" applyFill="1" applyBorder="1" applyAlignment="1">
      <alignment vertical="center" wrapText="1"/>
    </xf>
    <xf numFmtId="165" fontId="0" fillId="3" borderId="1" xfId="1" applyNumberFormat="1" applyFont="1" applyFill="1" applyBorder="1" applyAlignment="1" applyProtection="1">
      <alignment vertical="center"/>
    </xf>
    <xf numFmtId="0" fontId="0" fillId="3" borderId="10" xfId="0" applyFill="1" applyBorder="1" applyAlignment="1" applyProtection="1">
      <alignment vertical="center"/>
    </xf>
    <xf numFmtId="0" fontId="0" fillId="3" borderId="11" xfId="0" applyFill="1" applyBorder="1" applyAlignment="1" applyProtection="1">
      <alignment vertical="center"/>
    </xf>
    <xf numFmtId="0" fontId="0" fillId="3" borderId="11" xfId="0" applyFill="1" applyBorder="1" applyAlignment="1" applyProtection="1">
      <alignment vertical="center" wrapText="1"/>
    </xf>
    <xf numFmtId="0" fontId="0" fillId="3" borderId="11" xfId="0" applyFont="1" applyFill="1" applyBorder="1" applyAlignment="1" applyProtection="1">
      <alignment vertical="center" wrapText="1"/>
    </xf>
    <xf numFmtId="14" fontId="0" fillId="3" borderId="11" xfId="0" applyNumberFormat="1" applyFill="1" applyBorder="1" applyAlignment="1" applyProtection="1">
      <alignment vertical="center"/>
    </xf>
    <xf numFmtId="164" fontId="5" fillId="3" borderId="11" xfId="1" applyFont="1" applyFill="1" applyBorder="1" applyAlignment="1" applyProtection="1">
      <alignment vertical="center"/>
    </xf>
    <xf numFmtId="164" fontId="5" fillId="3" borderId="9" xfId="1" applyFont="1" applyFill="1" applyBorder="1" applyAlignment="1" applyProtection="1">
      <alignment vertical="center"/>
    </xf>
    <xf numFmtId="165" fontId="0" fillId="4" borderId="1" xfId="1" applyNumberFormat="1" applyFont="1" applyFill="1" applyBorder="1" applyAlignment="1" applyProtection="1">
      <alignment vertical="center"/>
    </xf>
    <xf numFmtId="164" fontId="0" fillId="4" borderId="1" xfId="1" applyFont="1" applyFill="1" applyBorder="1" applyAlignment="1" applyProtection="1">
      <alignment vertical="center"/>
    </xf>
    <xf numFmtId="0" fontId="3" fillId="0" borderId="0" xfId="0" applyFont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6" tint="0.79998168889431442"/>
        </patternFill>
      </fill>
      <alignment vertical="center" textRotation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6" tint="0.79998168889431442"/>
        </patternFill>
      </fill>
      <alignment vertical="center" textRotation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6" tint="0.79998168889431442"/>
        </patternFill>
      </fill>
      <alignment vertical="center" textRotation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numFmt numFmtId="166" formatCode="d/m/yyyy"/>
      <fill>
        <patternFill patternType="solid">
          <fgColor indexed="64"/>
          <bgColor theme="6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numFmt numFmtId="166" formatCode="d/m/yyyy"/>
      <fill>
        <patternFill patternType="solid">
          <fgColor indexed="64"/>
          <bgColor theme="6" tint="0.79998168889431442"/>
        </patternFill>
      </fill>
      <alignment vertical="center" textRotation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6" tint="0.79998168889431442"/>
        </patternFill>
      </fill>
      <alignment vertical="center" textRotation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6" tint="0.79998168889431442"/>
        </patternFill>
      </fill>
      <alignment vertical="center" textRotation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6" tint="0.79998168889431442"/>
        </patternFill>
      </fill>
      <alignment vertical="center" textRotation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6" tint="0.79998168889431442"/>
        </patternFill>
      </fill>
      <alignment vertical="center" textRotation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6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6" tint="0.79998168889431442"/>
        </patternFill>
      </fill>
      <alignment vertical="center" textRotation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6" tint="0.79998168889431442"/>
        </patternFill>
      </fill>
      <alignment vertical="center" textRotation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8" tint="-0.499984740745262"/>
        <name val="Calibri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microsoft.com/office/2007/relationships/slicerCache" Target="slicerCaches/slicerCache2.xml"/><Relationship Id="rId7" Type="http://schemas.openxmlformats.org/officeDocument/2006/relationships/sharedStrings" Target="sharedStrings.xml"/><Relationship Id="rId2" Type="http://schemas.microsoft.com/office/2007/relationships/slicerCache" Target="slicerCaches/slicerCache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microsoft.com/office/2007/relationships/slicerCache" Target="slicerCaches/slicerCache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4252236915051528"/>
          <c:y val="2.0179363435649949E-2"/>
          <c:w val="0.81687132245724181"/>
          <c:h val="0.8865151781585614"/>
        </c:manualLayout>
      </c:layout>
      <c:bar3DChart>
        <c:barDir val="col"/>
        <c:grouping val="stacked"/>
        <c:varyColors val="0"/>
        <c:ser>
          <c:idx val="2"/>
          <c:order val="0"/>
          <c:tx>
            <c:strRef>
              <c:f>'CGD EEASA'!$L$3</c:f>
              <c:strCache>
                <c:ptCount val="1"/>
                <c:pt idx="0">
                  <c:v>ENERGÍA ANUAL ESTIMADA [MWh]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dLbls>
            <c:spPr>
              <a:solidFill>
                <a:schemeClr val="lt1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'CGD EEASA'!$C$4:$C$13</c:f>
              <c:strCache>
                <c:ptCount val="10"/>
                <c:pt idx="0">
                  <c:v>CENTRAL HIDROELÉCTRICA PENÍNSULA</c:v>
                </c:pt>
                <c:pt idx="1">
                  <c:v>CENTRAL TÉRMICA LLIGUA</c:v>
                </c:pt>
                <c:pt idx="2">
                  <c:v>CENTRAL HIDROELÉCTRICA TILLIVÍ</c:v>
                </c:pt>
                <c:pt idx="3">
                  <c:v>CENTRAL HIDROELÉCTRICA RIO VERDE CHICO</c:v>
                </c:pt>
                <c:pt idx="4">
                  <c:v>CENTRAL HIDROELÉCTRICA ULBA</c:v>
                </c:pt>
                <c:pt idx="5">
                  <c:v>AMPLIACIÓN 5 MW CENTRAL HIDROELÉCTRICA RIO VERDE CHICO</c:v>
                </c:pt>
                <c:pt idx="6">
                  <c:v>COMPLEJO SOLAR SAN VICENTE</c:v>
                </c:pt>
                <c:pt idx="7">
                  <c:v>CENTRAL FOTOVOLTAICA SOLAX</c:v>
                </c:pt>
                <c:pt idx="8">
                  <c:v>SAMANGA 4,6 MW</c:v>
                </c:pt>
                <c:pt idx="9">
                  <c:v>TOTAL</c:v>
                </c:pt>
              </c:strCache>
            </c:strRef>
          </c:cat>
          <c:val>
            <c:numRef>
              <c:f>'CGD EEASA'!$L$4:$L$13</c:f>
              <c:numCache>
                <c:formatCode>_ * #,##0.00_ ;_ * \-#,##0.00_ ;_ * "-"??_ ;_ @_ </c:formatCode>
                <c:ptCount val="10"/>
                <c:pt idx="0">
                  <c:v>9901.4599999999991</c:v>
                </c:pt>
                <c:pt idx="1">
                  <c:v>293.19499999999999</c:v>
                </c:pt>
                <c:pt idx="2">
                  <c:v>63.6</c:v>
                </c:pt>
                <c:pt idx="3">
                  <c:v>80130</c:v>
                </c:pt>
                <c:pt idx="4">
                  <c:v>7855</c:v>
                </c:pt>
                <c:pt idx="5">
                  <c:v>125203</c:v>
                </c:pt>
                <c:pt idx="6">
                  <c:v>501.88</c:v>
                </c:pt>
                <c:pt idx="7">
                  <c:v>2496</c:v>
                </c:pt>
                <c:pt idx="8">
                  <c:v>7253.3</c:v>
                </c:pt>
                <c:pt idx="9">
                  <c:v>233697.435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800-42D8-A453-180F7C8625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766789360"/>
        <c:axId val="766788704"/>
        <c:axId val="0"/>
      </c:bar3DChart>
      <c:catAx>
        <c:axId val="766789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788704"/>
        <c:crosses val="autoZero"/>
        <c:auto val="1"/>
        <c:lblAlgn val="ctr"/>
        <c:lblOffset val="100"/>
        <c:noMultiLvlLbl val="0"/>
      </c:catAx>
      <c:valAx>
        <c:axId val="766788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.00_ ;_ * \-#,##0.0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78936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POTENCIA NOMINAL [MW]</a:t>
            </a:r>
          </a:p>
        </c:rich>
      </c:tx>
      <c:layout>
        <c:manualLayout>
          <c:xMode val="edge"/>
          <c:yMode val="edge"/>
          <c:x val="0.32627651572137806"/>
          <c:y val="1.65692040858874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8312868222497869"/>
          <c:y val="1.8172108139088074E-2"/>
          <c:w val="0.81687132245724181"/>
          <c:h val="0.8865151781585614"/>
        </c:manualLayout>
      </c:layout>
      <c:bar3DChart>
        <c:barDir val="col"/>
        <c:grouping val="stacked"/>
        <c:varyColors val="0"/>
        <c:ser>
          <c:idx val="2"/>
          <c:order val="0"/>
          <c:tx>
            <c:strRef>
              <c:f>'CGD EEASA'!$K$3</c:f>
              <c:strCache>
                <c:ptCount val="1"/>
                <c:pt idx="0">
                  <c:v>POTENCIA NOMINAL 
[MW]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'CGD EEASA'!$C$4:$C$13</c:f>
              <c:strCache>
                <c:ptCount val="10"/>
                <c:pt idx="0">
                  <c:v>CENTRAL HIDROELÉCTRICA PENÍNSULA</c:v>
                </c:pt>
                <c:pt idx="1">
                  <c:v>CENTRAL TÉRMICA LLIGUA</c:v>
                </c:pt>
                <c:pt idx="2">
                  <c:v>CENTRAL HIDROELÉCTRICA TILLIVÍ</c:v>
                </c:pt>
                <c:pt idx="3">
                  <c:v>CENTRAL HIDROELÉCTRICA RIO VERDE CHICO</c:v>
                </c:pt>
                <c:pt idx="4">
                  <c:v>CENTRAL HIDROELÉCTRICA ULBA</c:v>
                </c:pt>
                <c:pt idx="5">
                  <c:v>AMPLIACIÓN 5 MW CENTRAL HIDROELÉCTRICA RIO VERDE CHICO</c:v>
                </c:pt>
                <c:pt idx="6">
                  <c:v>COMPLEJO SOLAR SAN VICENTE</c:v>
                </c:pt>
                <c:pt idx="7">
                  <c:v>CENTRAL FOTOVOLTAICA SOLAX</c:v>
                </c:pt>
                <c:pt idx="8">
                  <c:v>SAMANGA 4,6 MW</c:v>
                </c:pt>
                <c:pt idx="9">
                  <c:v>TOTAL</c:v>
                </c:pt>
              </c:strCache>
            </c:strRef>
          </c:cat>
          <c:val>
            <c:numRef>
              <c:f>'CGD EEASA'!$K$4:$K$13</c:f>
              <c:numCache>
                <c:formatCode>_ * #,##0.00_ ;_ * \-#,##0.00_ ;_ * "-"??_ ;_ @_ </c:formatCode>
                <c:ptCount val="10"/>
                <c:pt idx="0">
                  <c:v>3</c:v>
                </c:pt>
                <c:pt idx="1">
                  <c:v>5</c:v>
                </c:pt>
                <c:pt idx="2">
                  <c:v>0.12</c:v>
                </c:pt>
                <c:pt idx="3">
                  <c:v>10</c:v>
                </c:pt>
                <c:pt idx="4">
                  <c:v>1</c:v>
                </c:pt>
                <c:pt idx="5">
                  <c:v>5</c:v>
                </c:pt>
                <c:pt idx="6" formatCode="_ * #,##0.000_ ;_ * \-#,##0.000_ ;_ * &quot;-&quot;??_ ;_ @_ ">
                  <c:v>0.25</c:v>
                </c:pt>
                <c:pt idx="7">
                  <c:v>0.95</c:v>
                </c:pt>
                <c:pt idx="8">
                  <c:v>4.5999999999999996</c:v>
                </c:pt>
                <c:pt idx="9" formatCode="_ * #,##0.000_ ;_ * \-#,##0.000_ ;_ * &quot;-&quot;??_ ;_ @_ ">
                  <c:v>29.919999999999995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74-4CA2-A0B1-F1FAC69B15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766789360"/>
        <c:axId val="766788704"/>
        <c:axId val="0"/>
      </c:bar3DChart>
      <c:catAx>
        <c:axId val="766789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788704"/>
        <c:crosses val="autoZero"/>
        <c:auto val="1"/>
        <c:lblAlgn val="ctr"/>
        <c:lblOffset val="100"/>
        <c:noMultiLvlLbl val="0"/>
      </c:catAx>
      <c:valAx>
        <c:axId val="766788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.00_ ;_ * \-#,##0.0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78936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847725</xdr:colOff>
      <xdr:row>1</xdr:row>
      <xdr:rowOff>581026</xdr:rowOff>
    </xdr:to>
    <xdr:pic>
      <xdr:nvPicPr>
        <xdr:cNvPr id="2" name="Imagen 1" descr="Logo EEASA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609725" cy="1257300"/>
        </a:xfrm>
        <a:prstGeom prst="rect">
          <a:avLst/>
        </a:prstGeom>
      </xdr:spPr>
    </xdr:pic>
    <xdr:clientData/>
  </xdr:twoCellAnchor>
  <xdr:twoCellAnchor>
    <xdr:from>
      <xdr:col>4</xdr:col>
      <xdr:colOff>201706</xdr:colOff>
      <xdr:row>14</xdr:row>
      <xdr:rowOff>153842</xdr:rowOff>
    </xdr:from>
    <xdr:to>
      <xdr:col>10</xdr:col>
      <xdr:colOff>560294</xdr:colOff>
      <xdr:row>34</xdr:row>
      <xdr:rowOff>182417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78443</xdr:colOff>
      <xdr:row>14</xdr:row>
      <xdr:rowOff>156882</xdr:rowOff>
    </xdr:from>
    <xdr:to>
      <xdr:col>4</xdr:col>
      <xdr:colOff>168089</xdr:colOff>
      <xdr:row>34</xdr:row>
      <xdr:rowOff>179293</xdr:rowOff>
    </xdr:to>
    <xdr:graphicFrame macro="">
      <xdr:nvGraphicFramePr>
        <xdr:cNvPr id="14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12</xdr:col>
      <xdr:colOff>22415</xdr:colOff>
      <xdr:row>4</xdr:row>
      <xdr:rowOff>115981</xdr:rowOff>
    </xdr:from>
    <xdr:to>
      <xdr:col>15</xdr:col>
      <xdr:colOff>246531</xdr:colOff>
      <xdr:row>8</xdr:row>
      <xdr:rowOff>220756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TIPO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IP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752797" y="2413187"/>
              <a:ext cx="2510116" cy="8667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Esta forma representa una segmentación de datos de tabla. La segmentación de datos de tabla se admite en Excel o versiones posteriores.
Si la forma se modificó en una versión anterior de Excel o si el libro se guardó en Excel 2007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absolute">
    <xdr:from>
      <xdr:col>12</xdr:col>
      <xdr:colOff>33617</xdr:colOff>
      <xdr:row>2</xdr:row>
      <xdr:rowOff>3922</xdr:rowOff>
    </xdr:from>
    <xdr:to>
      <xdr:col>15</xdr:col>
      <xdr:colOff>207312</xdr:colOff>
      <xdr:row>4</xdr:row>
      <xdr:rowOff>22411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ESTADO 1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ESTADO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763999" y="1348628"/>
              <a:ext cx="2459695" cy="97098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Esta forma representa una segmentación de datos de tabla. La segmentación de datos de tabla se admite en Excel o versiones posteriores.
Si la forma se modificó en una versión anterior de Excel o si el libro se guardó en Excel 2007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absolute">
    <xdr:from>
      <xdr:col>12</xdr:col>
      <xdr:colOff>33616</xdr:colOff>
      <xdr:row>9</xdr:row>
      <xdr:rowOff>8965</xdr:rowOff>
    </xdr:from>
    <xdr:to>
      <xdr:col>14</xdr:col>
      <xdr:colOff>338416</xdr:colOff>
      <xdr:row>11</xdr:row>
      <xdr:rowOff>112058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8" name="REGULACIÓN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ULACIÓ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763998" y="3449171"/>
              <a:ext cx="1828800" cy="86509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Esta forma representa una segmentación de datos de tabla. La segmentación de datos de tabla se admite en Excel o versiones posteriores.
Si la forma se modificó en una versión anterior de Excel o si el libro se guardó en Excel 2007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TIPO" sourceName="TIPO">
  <extLst>
    <x:ext xmlns:x15="http://schemas.microsoft.com/office/spreadsheetml/2010/11/main" uri="{2F2917AC-EB37-4324-AD4E-5DD8C200BD13}">
      <x15:tableSlicerCache tableId="2" column="9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ESTADO1" sourceName="ESTADO">
  <extLst>
    <x:ext xmlns:x15="http://schemas.microsoft.com/office/spreadsheetml/2010/11/main" uri="{2F2917AC-EB37-4324-AD4E-5DD8C200BD13}">
      <x15:tableSlicerCache tableId="2" column="7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REGULACIÓN" sourceName="REGULACIÓN">
  <extLst>
    <x:ext xmlns:x15="http://schemas.microsoft.com/office/spreadsheetml/2010/11/main" uri="{2F2917AC-EB37-4324-AD4E-5DD8C200BD13}">
      <x15:tableSlicerCache tableId="2" column="12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TIPO" cache="SegmentaciónDeDatos_TIPO" caption="TIPO" rowHeight="241300"/>
  <slicer name="ESTADO 1" cache="SegmentaciónDeDatos_ESTADO1" caption="ESTADO" rowHeight="241300"/>
  <slicer name="REGULACIÓN" cache="SegmentaciónDeDatos_REGULACIÓN" caption="REGULACIÓN" rowHeight="241300"/>
</slicers>
</file>

<file path=xl/tables/table1.xml><?xml version="1.0" encoding="utf-8"?>
<table xmlns="http://schemas.openxmlformats.org/spreadsheetml/2006/main" id="2" name="Tabla13" displayName="Tabla13" ref="A3:L12" totalsRowShown="0" headerRowDxfId="16" dataDxfId="14" headerRowBorderDxfId="15" tableBorderDxfId="13" totalsRowBorderDxfId="12">
  <autoFilter ref="A3:L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9" hiddenButton="1"/>
    <filterColumn colId="10" hiddenButton="1"/>
    <filterColumn colId="11" hiddenButton="1"/>
  </autoFilter>
  <tableColumns count="12">
    <tableColumn id="1" name="ÍTEM" dataDxfId="11"/>
    <tableColumn id="2" name="EMPRESA / COMPAÑÍA" dataDxfId="10"/>
    <tableColumn id="3" name="PROYECTO" dataDxfId="9"/>
    <tableColumn id="4" name="PROVINCIA" dataDxfId="8"/>
    <tableColumn id="5" name="CANTÓN" dataDxfId="7"/>
    <tableColumn id="6" name="PARROQUIA" dataDxfId="6"/>
    <tableColumn id="7" name="ESTADO" dataDxfId="5"/>
    <tableColumn id="8" name="FECHA DE CONEXIÓN/_x000a_FACTIBILIDAD" dataDxfId="4"/>
    <tableColumn id="12" name="REGULACIÓN" dataDxfId="3"/>
    <tableColumn id="9" name="TIPO" dataDxfId="2"/>
    <tableColumn id="10" name="POTENCIA NOMINAL _x000a_[MW]" dataDxfId="1" dataCellStyle="Millares"/>
    <tableColumn id="11" name="ENERGÍA ANUAL ESTIMADA [MWh]" dataDxfId="0" dataCellStyle="Millares">
      <calculatedColumnFormula>80.13*1000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microsoft.com/office/2007/relationships/slicer" Target="../slicers/slicer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P44"/>
  <sheetViews>
    <sheetView showGridLines="0" tabSelected="1" zoomScale="85" zoomScaleNormal="85" workbookViewId="0">
      <selection activeCell="O20" sqref="O20"/>
    </sheetView>
  </sheetViews>
  <sheetFormatPr baseColWidth="10" defaultRowHeight="15" x14ac:dyDescent="0.25"/>
  <cols>
    <col min="2" max="2" width="38.42578125" customWidth="1"/>
    <col min="3" max="3" width="47.5703125" customWidth="1"/>
    <col min="4" max="4" width="15.5703125" customWidth="1"/>
    <col min="6" max="6" width="22" customWidth="1"/>
    <col min="7" max="7" width="26.7109375" customWidth="1"/>
    <col min="8" max="9" width="17.7109375" customWidth="1"/>
    <col min="10" max="10" width="15.28515625" customWidth="1"/>
    <col min="11" max="11" width="12.42578125" customWidth="1"/>
    <col min="12" max="12" width="14.5703125" customWidth="1"/>
  </cols>
  <sheetData>
    <row r="1" spans="1:16" ht="53.25" customHeight="1" x14ac:dyDescent="0.25">
      <c r="A1" s="29" t="s">
        <v>11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1"/>
      <c r="N1" s="1"/>
      <c r="O1" s="1"/>
      <c r="P1" s="1"/>
    </row>
    <row r="2" spans="1:16" ht="53.2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1"/>
      <c r="N2" s="1"/>
      <c r="O2" s="1"/>
      <c r="P2" s="1"/>
    </row>
    <row r="3" spans="1:16" ht="60" x14ac:dyDescent="0.25">
      <c r="A3" s="5" t="s">
        <v>1</v>
      </c>
      <c r="B3" s="6" t="s">
        <v>13</v>
      </c>
      <c r="C3" s="6" t="s">
        <v>0</v>
      </c>
      <c r="D3" s="6" t="s">
        <v>5</v>
      </c>
      <c r="E3" s="6" t="s">
        <v>47</v>
      </c>
      <c r="F3" s="6" t="s">
        <v>6</v>
      </c>
      <c r="G3" s="6" t="s">
        <v>15</v>
      </c>
      <c r="H3" s="6" t="s">
        <v>19</v>
      </c>
      <c r="I3" s="6" t="s">
        <v>32</v>
      </c>
      <c r="J3" s="6" t="s">
        <v>2</v>
      </c>
      <c r="K3" s="6" t="s">
        <v>10</v>
      </c>
      <c r="L3" s="7" t="s">
        <v>9</v>
      </c>
      <c r="M3" s="1"/>
      <c r="N3" s="1"/>
      <c r="O3" s="1"/>
      <c r="P3" s="1"/>
    </row>
    <row r="4" spans="1:16" x14ac:dyDescent="0.25">
      <c r="A4" s="8">
        <v>1</v>
      </c>
      <c r="B4" s="9" t="s">
        <v>23</v>
      </c>
      <c r="C4" s="10" t="s">
        <v>24</v>
      </c>
      <c r="D4" s="9" t="s">
        <v>7</v>
      </c>
      <c r="E4" s="9" t="s">
        <v>26</v>
      </c>
      <c r="F4" s="9" t="s">
        <v>27</v>
      </c>
      <c r="G4" s="9" t="s">
        <v>16</v>
      </c>
      <c r="H4" s="11">
        <v>22433</v>
      </c>
      <c r="I4" s="11" t="s">
        <v>34</v>
      </c>
      <c r="J4" s="9" t="s">
        <v>3</v>
      </c>
      <c r="K4" s="12">
        <v>3</v>
      </c>
      <c r="L4" s="13">
        <f>9901460/1000</f>
        <v>9901.4599999999991</v>
      </c>
      <c r="M4" s="1"/>
      <c r="N4" s="1"/>
      <c r="O4" s="1"/>
      <c r="P4" s="1"/>
    </row>
    <row r="5" spans="1:16" ht="15" customHeight="1" x14ac:dyDescent="0.25">
      <c r="A5" s="8">
        <v>2</v>
      </c>
      <c r="B5" s="9" t="s">
        <v>23</v>
      </c>
      <c r="C5" s="10" t="s">
        <v>25</v>
      </c>
      <c r="D5" s="9" t="s">
        <v>7</v>
      </c>
      <c r="E5" s="9" t="s">
        <v>26</v>
      </c>
      <c r="F5" s="9" t="s">
        <v>27</v>
      </c>
      <c r="G5" s="9" t="s">
        <v>16</v>
      </c>
      <c r="H5" s="11">
        <v>27942</v>
      </c>
      <c r="I5" s="11" t="s">
        <v>34</v>
      </c>
      <c r="J5" s="9" t="s">
        <v>28</v>
      </c>
      <c r="K5" s="12">
        <v>5</v>
      </c>
      <c r="L5" s="13">
        <f>293195/1000</f>
        <v>293.19499999999999</v>
      </c>
      <c r="M5" s="1"/>
      <c r="N5" s="1"/>
      <c r="O5" s="1"/>
      <c r="P5" s="1"/>
    </row>
    <row r="6" spans="1:16" x14ac:dyDescent="0.25">
      <c r="A6" s="8">
        <v>3</v>
      </c>
      <c r="B6" s="9" t="s">
        <v>31</v>
      </c>
      <c r="C6" s="10" t="s">
        <v>30</v>
      </c>
      <c r="D6" s="9" t="s">
        <v>7</v>
      </c>
      <c r="E6" s="9" t="s">
        <v>29</v>
      </c>
      <c r="F6" s="9" t="s">
        <v>29</v>
      </c>
      <c r="G6" s="9" t="s">
        <v>16</v>
      </c>
      <c r="H6" s="11">
        <v>39330</v>
      </c>
      <c r="I6" s="11" t="s">
        <v>34</v>
      </c>
      <c r="J6" s="9" t="s">
        <v>3</v>
      </c>
      <c r="K6" s="12">
        <v>0.12</v>
      </c>
      <c r="L6" s="13">
        <v>63.6</v>
      </c>
      <c r="M6" s="1"/>
      <c r="N6" s="1"/>
      <c r="O6" s="1"/>
      <c r="P6" s="1"/>
    </row>
    <row r="7" spans="1:16" x14ac:dyDescent="0.25">
      <c r="A7" s="8">
        <v>4</v>
      </c>
      <c r="B7" s="9" t="s">
        <v>14</v>
      </c>
      <c r="C7" s="10" t="s">
        <v>12</v>
      </c>
      <c r="D7" s="9" t="s">
        <v>7</v>
      </c>
      <c r="E7" s="9" t="s">
        <v>8</v>
      </c>
      <c r="F7" s="9" t="s">
        <v>17</v>
      </c>
      <c r="G7" s="9" t="s">
        <v>16</v>
      </c>
      <c r="H7" s="11">
        <v>43423</v>
      </c>
      <c r="I7" s="11" t="s">
        <v>35</v>
      </c>
      <c r="J7" s="9" t="s">
        <v>3</v>
      </c>
      <c r="K7" s="12">
        <v>10</v>
      </c>
      <c r="L7" s="13">
        <f>80.13*1000</f>
        <v>80130</v>
      </c>
      <c r="M7" s="1"/>
      <c r="N7" s="1"/>
      <c r="O7" s="1"/>
      <c r="P7" s="1"/>
    </row>
    <row r="8" spans="1:16" x14ac:dyDescent="0.25">
      <c r="A8" s="8">
        <v>5</v>
      </c>
      <c r="B8" s="9" t="s">
        <v>21</v>
      </c>
      <c r="C8" s="10" t="s">
        <v>20</v>
      </c>
      <c r="D8" s="9" t="s">
        <v>7</v>
      </c>
      <c r="E8" s="9" t="s">
        <v>8</v>
      </c>
      <c r="F8" s="9" t="s">
        <v>22</v>
      </c>
      <c r="G8" s="9" t="s">
        <v>16</v>
      </c>
      <c r="H8" s="11">
        <v>45000</v>
      </c>
      <c r="I8" s="11" t="s">
        <v>33</v>
      </c>
      <c r="J8" s="9" t="s">
        <v>3</v>
      </c>
      <c r="K8" s="12">
        <v>1</v>
      </c>
      <c r="L8" s="13">
        <v>7855</v>
      </c>
      <c r="M8" s="1"/>
      <c r="N8" s="1"/>
      <c r="O8" s="1"/>
      <c r="P8" s="1"/>
    </row>
    <row r="9" spans="1:16" ht="30" x14ac:dyDescent="0.25">
      <c r="A9" s="8">
        <v>6</v>
      </c>
      <c r="B9" s="9" t="s">
        <v>14</v>
      </c>
      <c r="C9" s="10" t="s">
        <v>18</v>
      </c>
      <c r="D9" s="9" t="s">
        <v>7</v>
      </c>
      <c r="E9" s="9" t="s">
        <v>8</v>
      </c>
      <c r="F9" s="9" t="s">
        <v>17</v>
      </c>
      <c r="G9" s="10" t="s">
        <v>40</v>
      </c>
      <c r="H9" s="11">
        <v>44909</v>
      </c>
      <c r="I9" s="11" t="s">
        <v>35</v>
      </c>
      <c r="J9" s="9" t="s">
        <v>3</v>
      </c>
      <c r="K9" s="12">
        <v>5</v>
      </c>
      <c r="L9" s="13">
        <v>125203</v>
      </c>
      <c r="M9" s="1"/>
      <c r="N9" s="1"/>
      <c r="O9" s="1"/>
      <c r="P9" s="1"/>
    </row>
    <row r="10" spans="1:16" ht="30" customHeight="1" x14ac:dyDescent="0.25">
      <c r="A10" s="8">
        <v>7</v>
      </c>
      <c r="B10" s="9" t="s">
        <v>46</v>
      </c>
      <c r="C10" s="10" t="s">
        <v>41</v>
      </c>
      <c r="D10" s="9" t="s">
        <v>7</v>
      </c>
      <c r="E10" s="9" t="s">
        <v>43</v>
      </c>
      <c r="F10" s="9" t="s">
        <v>42</v>
      </c>
      <c r="G10" s="18" t="s">
        <v>36</v>
      </c>
      <c r="H10" s="11">
        <v>45904</v>
      </c>
      <c r="I10" s="11" t="s">
        <v>37</v>
      </c>
      <c r="J10" s="9" t="s">
        <v>39</v>
      </c>
      <c r="K10" s="19">
        <v>0.25</v>
      </c>
      <c r="L10" s="13">
        <v>501.88</v>
      </c>
      <c r="M10" s="1"/>
      <c r="N10" s="1"/>
      <c r="O10" s="1"/>
      <c r="P10" s="1"/>
    </row>
    <row r="11" spans="1:16" ht="30" customHeight="1" x14ac:dyDescent="0.25">
      <c r="A11" s="20">
        <v>8</v>
      </c>
      <c r="B11" s="21" t="s">
        <v>45</v>
      </c>
      <c r="C11" s="22" t="s">
        <v>44</v>
      </c>
      <c r="D11" s="21" t="s">
        <v>7</v>
      </c>
      <c r="E11" s="21" t="s">
        <v>38</v>
      </c>
      <c r="F11" s="21" t="s">
        <v>38</v>
      </c>
      <c r="G11" s="10" t="s">
        <v>40</v>
      </c>
      <c r="H11" s="24">
        <v>46178</v>
      </c>
      <c r="I11" s="24" t="s">
        <v>37</v>
      </c>
      <c r="J11" s="21" t="s">
        <v>39</v>
      </c>
      <c r="K11" s="25">
        <v>0.95</v>
      </c>
      <c r="L11" s="26">
        <v>2496</v>
      </c>
      <c r="M11" s="1"/>
      <c r="N11" s="1"/>
      <c r="O11" s="1"/>
      <c r="P11" s="1"/>
    </row>
    <row r="12" spans="1:16" ht="30" customHeight="1" x14ac:dyDescent="0.25">
      <c r="A12" s="20">
        <v>9</v>
      </c>
      <c r="B12" s="21" t="s">
        <v>48</v>
      </c>
      <c r="C12" s="22" t="s">
        <v>49</v>
      </c>
      <c r="D12" s="21" t="s">
        <v>7</v>
      </c>
      <c r="E12" s="21" t="s">
        <v>26</v>
      </c>
      <c r="F12" s="21" t="s">
        <v>50</v>
      </c>
      <c r="G12" s="23" t="s">
        <v>36</v>
      </c>
      <c r="H12" s="24">
        <v>46153</v>
      </c>
      <c r="I12" s="24" t="s">
        <v>37</v>
      </c>
      <c r="J12" s="21" t="s">
        <v>39</v>
      </c>
      <c r="K12" s="25">
        <v>4.5999999999999996</v>
      </c>
      <c r="L12" s="26">
        <v>7253.3</v>
      </c>
      <c r="M12" s="1"/>
      <c r="N12" s="1"/>
      <c r="O12" s="1"/>
      <c r="P12" s="1"/>
    </row>
    <row r="13" spans="1:16" x14ac:dyDescent="0.25">
      <c r="A13" s="14"/>
      <c r="B13" s="15"/>
      <c r="C13" s="15" t="s">
        <v>4</v>
      </c>
      <c r="D13" s="16"/>
      <c r="E13" s="16"/>
      <c r="F13" s="16"/>
      <c r="G13" s="16"/>
      <c r="H13" s="16"/>
      <c r="I13" s="16"/>
      <c r="J13" s="17" t="s">
        <v>4</v>
      </c>
      <c r="K13" s="27">
        <f>SUBTOTAL(9,K4:K12)</f>
        <v>29.919999999999995</v>
      </c>
      <c r="L13" s="28">
        <f>SUBTOTAL(9,L4:L12)</f>
        <v>233697.435</v>
      </c>
      <c r="M13" s="1"/>
      <c r="N13" s="1"/>
      <c r="O13" s="1"/>
      <c r="P13" s="1"/>
    </row>
    <row r="14" spans="1:16" x14ac:dyDescent="0.25">
      <c r="A14" s="1"/>
      <c r="B14" s="1"/>
      <c r="C14" s="1"/>
      <c r="D14" s="1"/>
      <c r="E14" s="1"/>
      <c r="F14" s="1"/>
      <c r="G14" s="1"/>
      <c r="H14" s="1"/>
      <c r="I14" s="4" t="s">
        <v>51</v>
      </c>
      <c r="J14" s="3"/>
      <c r="K14" s="3"/>
      <c r="L14" s="3"/>
      <c r="M14" s="1"/>
      <c r="N14" s="1"/>
      <c r="O14" s="1"/>
      <c r="P14" s="1"/>
    </row>
    <row r="15" spans="1:16" x14ac:dyDescent="0.25">
      <c r="A15" s="1"/>
      <c r="B15" s="1"/>
      <c r="C15" s="1"/>
      <c r="D15" s="1"/>
      <c r="E15" s="1"/>
      <c r="F15" s="1"/>
      <c r="G15" s="2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s="3" customFormat="1" x14ac:dyDescent="0.25"/>
    <row r="23" spans="1:16" s="3" customFormat="1" x14ac:dyDescent="0.25"/>
    <row r="24" spans="1:16" s="3" customFormat="1" x14ac:dyDescent="0.25"/>
    <row r="25" spans="1:16" s="3" customFormat="1" x14ac:dyDescent="0.25"/>
    <row r="26" spans="1:16" s="3" customFormat="1" x14ac:dyDescent="0.25"/>
    <row r="27" spans="1:16" s="3" customFormat="1" x14ac:dyDescent="0.25"/>
    <row r="28" spans="1:16" s="3" customFormat="1" x14ac:dyDescent="0.25"/>
    <row r="29" spans="1:16" s="3" customFormat="1" x14ac:dyDescent="0.25"/>
    <row r="30" spans="1:16" s="3" customFormat="1" x14ac:dyDescent="0.25"/>
    <row r="31" spans="1:16" s="3" customFormat="1" x14ac:dyDescent="0.25"/>
    <row r="32" spans="1:16" s="3" customFormat="1" x14ac:dyDescent="0.25"/>
    <row r="33" spans="7:7" s="3" customFormat="1" x14ac:dyDescent="0.25"/>
    <row r="34" spans="7:7" s="3" customFormat="1" x14ac:dyDescent="0.25"/>
    <row r="35" spans="7:7" s="3" customFormat="1" x14ac:dyDescent="0.25"/>
    <row r="36" spans="7:7" s="3" customFormat="1" x14ac:dyDescent="0.25"/>
    <row r="37" spans="7:7" s="3" customFormat="1" x14ac:dyDescent="0.25"/>
    <row r="38" spans="7:7" s="3" customFormat="1" x14ac:dyDescent="0.25"/>
    <row r="39" spans="7:7" s="3" customFormat="1" x14ac:dyDescent="0.25"/>
    <row r="40" spans="7:7" s="3" customFormat="1" x14ac:dyDescent="0.25">
      <c r="G40" s="4"/>
    </row>
    <row r="41" spans="7:7" s="3" customFormat="1" x14ac:dyDescent="0.25"/>
    <row r="42" spans="7:7" s="3" customFormat="1" x14ac:dyDescent="0.25"/>
    <row r="43" spans="7:7" s="3" customFormat="1" x14ac:dyDescent="0.25"/>
    <row r="44" spans="7:7" s="3" customFormat="1" x14ac:dyDescent="0.25"/>
  </sheetData>
  <sheetProtection algorithmName="SHA-512" hashValue="Yt1S+OH3gl3WT/BaflHIYmXUlMsML9EWl2G5YeGAv6T+FhuukiQWb2V2K2Y9yI9Uuy8dX+jhljCz+agqZYbkeQ==" saltValue="YQIkkhrzZVHamdKX4Zlmvg==" spinCount="100000" sheet="1" formatCells="0" formatColumns="0" formatRows="0" insertHyperlinks="0" sort="0" autoFilter="0" pivotTables="0"/>
  <mergeCells count="1">
    <mergeCell ref="A1:L2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CGD EEASA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2026-09-07T16:21:58Z</dcterms:modified>
</cp:coreProperties>
</file>