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REGULACIÓN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L4" i="4" l="1"/>
  <c r="L5" i="4"/>
  <c r="L7" i="4" l="1"/>
  <c r="L11" i="4" s="1"/>
</calcChain>
</file>

<file path=xl/sharedStrings.xml><?xml version="1.0" encoding="utf-8"?>
<sst xmlns="http://schemas.openxmlformats.org/spreadsheetml/2006/main" count="72" uniqueCount="42">
  <si>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</si>
  <si>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</si>
  <si>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</si>
  <si>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</si>
  <si>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</si>
  <si>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</si>
  <si>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</si>
  <si>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</si>
  <si>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</si>
  <si>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</si>
  <si>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</si>
  <si>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</si>
  <si>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</si>
  <si>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</si>
  <si>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</si>
  <si>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</si>
  <si>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</si>
  <si>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</si>
  <si>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</si>
  <si>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</si>
  <si>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</si>
  <si>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</si>
  <si>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FACTIBILIDAD DE CONEXIÓN
 APROBADA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</si>
  <si>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</si>
  <si>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</si>
  <si>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</si>
  <si>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</si>
  <si>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</si>
  <si>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</si>
  <si>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</si>
  <si>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</si>
  <si>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</si>
  <si>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</si>
  <si>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</si>
  <si>
    <t>REGULACIÓN</t>
  </si>
  <si>
    <t>CONELEC-001/13</t>
  </si>
  <si>
    <t>NA</t>
  </si>
  <si>
    <t>CONELEC - 004/11</t>
  </si>
  <si>
    <t>CENTRAL HIDROELÉCTRICA ULBA 2</t>
  </si>
  <si>
    <t>FACTIBILIDAD PRELIMINAR APROBADA</t>
  </si>
  <si>
    <t>ARCONEL-006/24</t>
  </si>
  <si>
    <t>Nota: Corte a Feb-2025 REGULACIÓN ARCONEL-006/24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</si>
</sst>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vertical="center" wrapText="1"/>
    </xf>
    <xf numFmtId="164" fontId="0" fillId="3" borderId="1" xfId="1" applyNumberFormat="1" applyFont="1" applyFill="1" applyBorder="1" applyAlignment="1" applyProtection="1">
      <alignment vertical="center"/>
    </xf>
    <xf numFmtId="164" fontId="2" fillId="4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EEASA'!$L$3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EEASA'!$C$4:$C$11</c:f>
              <c:strCache>
                <c:ptCount val="8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TOTAL</c:v>
                </c:pt>
              </c:strCache>
            </c:strRef>
          </c:cat>
          <c:val>
            <c:numRef>
              <c:f>'CGD EEASA'!$L$4:$L$11</c:f>
              <c:numCache>
                <c:formatCode>_(* #,##0.00_);_(* \(#,##0.00\);_(* "-"??_);_(@_)</c:formatCode>
                <c:ptCount val="8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8230</c:v>
                </c:pt>
                <c:pt idx="7">
                  <c:v>231676.255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EEASA'!$C$4:$C$11</c:f>
              <c:strCache>
                <c:ptCount val="8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TOTAL</c:v>
                </c:pt>
              </c:strCache>
            </c:strRef>
          </c:cat>
          <c:val>
            <c:numRef>
              <c:f>'CGD EEASA'!$K$4:$K$11</c:f>
              <c:numCache>
                <c:formatCode>_(* #,##0.00_);_(* \(#,##0.00\);_(* "-"??_);_(@_)</c:formatCode>
                <c:ptCount val="8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 formatCode="_ * #,##0.000_ ;_ * \-#,##0.000_ ;_ * &quot;-&quot;??_ ;_ @_ ">
                  <c:v>0.999</c:v>
                </c:pt>
                <c:pt idx="7" formatCode="_ * #,##0.000_ ;_ * \-#,##0.000_ ;_ * &quot;-&quot;??_ ;_ @_ ">
                  <c:v>25.118999999999996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1949823</xdr:colOff>
      <xdr:row>10</xdr:row>
      <xdr:rowOff>26334</xdr:rowOff>
    </xdr:from>
    <xdr:to>
      <xdr:col>4</xdr:col>
      <xdr:colOff>196107</xdr:colOff>
      <xdr:row>15</xdr:row>
      <xdr:rowOff>44823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9941" y="3847540"/>
              <a:ext cx="2459695" cy="970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212914</xdr:colOff>
      <xdr:row>10</xdr:row>
      <xdr:rowOff>26334</xdr:rowOff>
    </xdr:from>
    <xdr:to>
      <xdr:col>6</xdr:col>
      <xdr:colOff>1042147</xdr:colOff>
      <xdr:row>14</xdr:row>
      <xdr:rowOff>131109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36443" y="3847540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168089</xdr:colOff>
      <xdr:row>19</xdr:row>
      <xdr:rowOff>86607</xdr:rowOff>
    </xdr:from>
    <xdr:to>
      <xdr:col>10</xdr:col>
      <xdr:colOff>526677</xdr:colOff>
      <xdr:row>39</xdr:row>
      <xdr:rowOff>115182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33619</xdr:colOff>
      <xdr:row>19</xdr:row>
      <xdr:rowOff>89647</xdr:rowOff>
    </xdr:from>
    <xdr:to>
      <xdr:col>4</xdr:col>
      <xdr:colOff>123265</xdr:colOff>
      <xdr:row>39</xdr:row>
      <xdr:rowOff>112058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1075764</xdr:colOff>
      <xdr:row>10</xdr:row>
      <xdr:rowOff>31377</xdr:rowOff>
    </xdr:from>
    <xdr:to>
      <xdr:col>7</xdr:col>
      <xdr:colOff>1122829</xdr:colOff>
      <xdr:row>14</xdr:row>
      <xdr:rowOff>134470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REGUL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80176" y="3852583"/>
              <a:ext cx="1828800" cy="865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GULACIÓN" sourceName="REGULACIÓ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  <slicer name="REGULACIÓN" cache="SegmentaciónDeDatos_REGULACIÓN" caption="REGULACIÓN" rowHeight="241300"/>
</slicers>
</file>

<file path=xl/tables/table1.xml><?xml version="1.0" encoding="utf-8"?>
<table xmlns="http://schemas.openxmlformats.org/spreadsheetml/2006/main" id="2" name="Tabla13" displayName="Tabla13" ref="A3:L10" totalsRowShown="0" headerRowDxfId="16" dataDxfId="14" headerRowBorderDxfId="15" tableBorderDxfId="13" totalsRowBorderDxfId="12">
  <autoFilter ref="A3:L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  <filterColumn colId="11" hiddenButton="1"/>
  </autoFilter>
  <tableColumns count="12">
    <tableColumn id="1" name="ÍTEM" dataDxfId="11"/>
    <tableColumn id="2" name="EMPRESA / COMPAÑÍA" dataDxfId="10"/>
    <tableColumn id="3" name="PROYECTO" dataDxfId="9"/>
    <tableColumn id="4" name="PROVINCIA" dataDxfId="8"/>
    <tableColumn id="5" name="CIUDAD" dataDxfId="7"/>
    <tableColumn id="6" name="PARROQUIA" dataDxfId="6"/>
    <tableColumn id="7" name="ESTADO" dataDxfId="5"/>
    <tableColumn id="8" name="FECHA DE CONEXIÓN/_x000a_FACTIBILIDAD" dataDxfId="4"/>
    <tableColumn id="12" name="REGULACIÓN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2"/>
  <sheetViews>
    <sheetView showGridLines="0" tabSelected="1" zoomScale="85" zoomScaleNormal="85" workbookViewId="0">
      <selection activeCell="Q21" sqref="Q21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9" width="17.7109375" customWidth="1"/>
    <col min="10" max="10" width="15.28515625" customWidth="1"/>
    <col min="11" max="11" width="12.42578125" customWidth="1"/>
    <col min="12" max="12" width="14.5703125" customWidth="1"/>
  </cols>
  <sheetData>
    <row r="1" spans="1:16" ht="53.2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</row>
    <row r="2" spans="1:16" ht="53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</row>
    <row r="3" spans="1:16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34</v>
      </c>
      <c r="J3" s="6" t="s">
        <v>2</v>
      </c>
      <c r="K3" s="6" t="s">
        <v>11</v>
      </c>
      <c r="L3" s="7" t="s">
        <v>10</v>
      </c>
      <c r="M3" s="1"/>
      <c r="N3" s="1"/>
      <c r="O3" s="1"/>
      <c r="P3" s="1"/>
    </row>
    <row r="4" spans="1:16" x14ac:dyDescent="0.25">
      <c r="A4" s="8">
        <v>1</v>
      </c>
      <c r="B4" s="9" t="s">
        <v>25</v>
      </c>
      <c r="C4" s="10" t="s">
        <v>26</v>
      </c>
      <c r="D4" s="9" t="s">
        <v>8</v>
      </c>
      <c r="E4" s="9" t="s">
        <v>28</v>
      </c>
      <c r="F4" s="9" t="s">
        <v>29</v>
      </c>
      <c r="G4" s="9" t="s">
        <v>17</v>
      </c>
      <c r="H4" s="11">
        <v>22433</v>
      </c>
      <c r="I4" s="11" t="s">
        <v>36</v>
      </c>
      <c r="J4" s="9" t="s">
        <v>3</v>
      </c>
      <c r="K4" s="12">
        <v>3</v>
      </c>
      <c r="L4" s="13">
        <f>9901460/1000</f>
        <v>9901.4599999999991</v>
      </c>
      <c r="M4" s="1"/>
      <c r="N4" s="1"/>
      <c r="O4" s="1"/>
      <c r="P4" s="1"/>
    </row>
    <row r="5" spans="1:16" x14ac:dyDescent="0.25">
      <c r="A5" s="8">
        <v>2</v>
      </c>
      <c r="B5" s="9" t="s">
        <v>25</v>
      </c>
      <c r="C5" s="10" t="s">
        <v>27</v>
      </c>
      <c r="D5" s="9" t="s">
        <v>8</v>
      </c>
      <c r="E5" s="9" t="s">
        <v>28</v>
      </c>
      <c r="F5" s="9" t="s">
        <v>29</v>
      </c>
      <c r="G5" s="9" t="s">
        <v>17</v>
      </c>
      <c r="H5" s="11">
        <v>27942</v>
      </c>
      <c r="I5" s="11" t="s">
        <v>36</v>
      </c>
      <c r="J5" s="9" t="s">
        <v>30</v>
      </c>
      <c r="K5" s="12">
        <v>5</v>
      </c>
      <c r="L5" s="13">
        <f>293195/1000</f>
        <v>293.19499999999999</v>
      </c>
      <c r="M5" s="1"/>
      <c r="N5" s="1"/>
      <c r="O5" s="1"/>
      <c r="P5" s="1"/>
    </row>
    <row r="6" spans="1:16" x14ac:dyDescent="0.25">
      <c r="A6" s="8">
        <v>3</v>
      </c>
      <c r="B6" s="9" t="s">
        <v>33</v>
      </c>
      <c r="C6" s="10" t="s">
        <v>32</v>
      </c>
      <c r="D6" s="9" t="s">
        <v>8</v>
      </c>
      <c r="E6" s="9" t="s">
        <v>31</v>
      </c>
      <c r="F6" s="9" t="s">
        <v>31</v>
      </c>
      <c r="G6" s="9" t="s">
        <v>17</v>
      </c>
      <c r="H6" s="11">
        <v>39330</v>
      </c>
      <c r="I6" s="11" t="s">
        <v>36</v>
      </c>
      <c r="J6" s="9" t="s">
        <v>3</v>
      </c>
      <c r="K6" s="12">
        <v>0.12</v>
      </c>
      <c r="L6" s="13">
        <v>63.6</v>
      </c>
      <c r="M6" s="1"/>
      <c r="N6" s="1"/>
      <c r="O6" s="1"/>
      <c r="P6" s="1"/>
    </row>
    <row r="7" spans="1:16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11" t="s">
        <v>37</v>
      </c>
      <c r="J7" s="9" t="s">
        <v>3</v>
      </c>
      <c r="K7" s="12">
        <v>10</v>
      </c>
      <c r="L7" s="13">
        <f>80.13*1000</f>
        <v>80130</v>
      </c>
      <c r="M7" s="1"/>
      <c r="N7" s="1"/>
      <c r="O7" s="1"/>
      <c r="P7" s="1"/>
    </row>
    <row r="8" spans="1:16" x14ac:dyDescent="0.25">
      <c r="A8" s="8">
        <v>5</v>
      </c>
      <c r="B8" s="9" t="s">
        <v>23</v>
      </c>
      <c r="C8" s="10" t="s">
        <v>21</v>
      </c>
      <c r="D8" s="9" t="s">
        <v>8</v>
      </c>
      <c r="E8" s="9" t="s">
        <v>9</v>
      </c>
      <c r="F8" s="9" t="s">
        <v>24</v>
      </c>
      <c r="G8" s="9" t="s">
        <v>17</v>
      </c>
      <c r="H8" s="11">
        <v>45000</v>
      </c>
      <c r="I8" s="11" t="s">
        <v>35</v>
      </c>
      <c r="J8" s="9" t="s">
        <v>3</v>
      </c>
      <c r="K8" s="12">
        <v>1</v>
      </c>
      <c r="L8" s="13">
        <v>7855</v>
      </c>
      <c r="M8" s="1"/>
      <c r="N8" s="1"/>
      <c r="O8" s="1"/>
      <c r="P8" s="1"/>
    </row>
    <row r="9" spans="1:16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22</v>
      </c>
      <c r="H9" s="11">
        <v>44909</v>
      </c>
      <c r="I9" s="11" t="s">
        <v>37</v>
      </c>
      <c r="J9" s="9" t="s">
        <v>3</v>
      </c>
      <c r="K9" s="12">
        <v>5</v>
      </c>
      <c r="L9" s="13">
        <v>125203</v>
      </c>
      <c r="M9" s="1"/>
      <c r="N9" s="1"/>
      <c r="O9" s="1"/>
      <c r="P9" s="1"/>
    </row>
    <row r="10" spans="1:16" ht="30" x14ac:dyDescent="0.25">
      <c r="A10" s="8">
        <v>5</v>
      </c>
      <c r="B10" s="9" t="s">
        <v>23</v>
      </c>
      <c r="C10" s="10" t="s">
        <v>38</v>
      </c>
      <c r="D10" s="9" t="s">
        <v>8</v>
      </c>
      <c r="E10" s="9" t="s">
        <v>9</v>
      </c>
      <c r="F10" s="9" t="s">
        <v>24</v>
      </c>
      <c r="G10" s="19" t="s">
        <v>39</v>
      </c>
      <c r="H10" s="11">
        <v>45688</v>
      </c>
      <c r="I10" s="11" t="s">
        <v>40</v>
      </c>
      <c r="J10" s="9" t="s">
        <v>3</v>
      </c>
      <c r="K10" s="20">
        <v>0.999</v>
      </c>
      <c r="L10" s="13">
        <v>8230</v>
      </c>
      <c r="M10" s="1"/>
      <c r="N10" s="1"/>
      <c r="O10" s="1"/>
      <c r="P10" s="1"/>
    </row>
    <row r="11" spans="1:16" x14ac:dyDescent="0.25">
      <c r="A11" s="14"/>
      <c r="B11" s="15"/>
      <c r="C11" s="15" t="s">
        <v>4</v>
      </c>
      <c r="D11" s="16"/>
      <c r="E11" s="16"/>
      <c r="F11" s="16"/>
      <c r="G11" s="16"/>
      <c r="H11" s="16"/>
      <c r="I11" s="16"/>
      <c r="J11" s="17" t="s">
        <v>4</v>
      </c>
      <c r="K11" s="21">
        <f>SUBTOTAL(9,K4:K10)</f>
        <v>25.118999999999996</v>
      </c>
      <c r="L11" s="18">
        <f>SUBTOTAL(9,L4:L10)</f>
        <v>231676.255</v>
      </c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4" t="s">
        <v>41</v>
      </c>
      <c r="J12" s="3"/>
      <c r="K12" s="3"/>
      <c r="L12" s="3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x14ac:dyDescent="0.25"/>
    <row r="21" spans="1:16" s="3" customFormat="1" x14ac:dyDescent="0.25"/>
    <row r="22" spans="1:16" s="3" customFormat="1" x14ac:dyDescent="0.25"/>
    <row r="23" spans="1:16" s="3" customFormat="1" x14ac:dyDescent="0.25"/>
    <row r="24" spans="1:16" s="3" customFormat="1" x14ac:dyDescent="0.25"/>
    <row r="25" spans="1:16" s="3" customFormat="1" x14ac:dyDescent="0.25"/>
    <row r="26" spans="1:16" s="3" customFormat="1" x14ac:dyDescent="0.25"/>
    <row r="27" spans="1:16" s="3" customFormat="1" x14ac:dyDescent="0.25"/>
    <row r="28" spans="1:16" s="3" customFormat="1" x14ac:dyDescent="0.25"/>
    <row r="29" spans="1:16" s="3" customFormat="1" x14ac:dyDescent="0.25"/>
    <row r="30" spans="1:16" s="3" customFormat="1" x14ac:dyDescent="0.25"/>
    <row r="31" spans="1:16" s="3" customFormat="1" x14ac:dyDescent="0.25"/>
    <row r="32" spans="1:16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>
      <c r="G38" s="4"/>
    </row>
    <row r="39" spans="7:7" s="3" customFormat="1" x14ac:dyDescent="0.25"/>
    <row r="40" spans="7:7" s="3" customFormat="1" x14ac:dyDescent="0.25"/>
    <row r="41" spans="7:7" s="3" customFormat="1" x14ac:dyDescent="0.25"/>
    <row r="42" spans="7:7" s="3" customFormat="1" x14ac:dyDescent="0.25"/>
  </sheetData>
  <sheetProtection algorithmName="SHA-512" hashValue="KZNRR48mtIsT4II7DyvlMQ6bUpaOxzqMqktr8WaUy0BSmUsupBJivRfELep1DcQNM8FtV+4eja1kG2xxDxCK9A==" saltValue="zhdrY8YE26iLGx4C8/N7ew==" spinCount="100000" sheet="1" formatCells="0" formatColumns="0" formatRows="0" insertHyperlinks="0" sort="0" autoFilter="0" pivotTables="0"/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4294967294" verticalDpi="4294967294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2025-03-06T15:57:36Z</dcterms:modified>
</cp:coreProperties>
</file>