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DOCUMENTOS DP\ESTUDIOS ECONÓMICOS 2023\Rendición de cuentas 2022\FASES_INFORME DE RENDICIÓN DE CUENTAS 2022\FASE 1. ELABORACIÓN DEL INFORME DE RENDICIÓN DE CUENTAS\"/>
    </mc:Choice>
  </mc:AlternateContent>
  <bookViews>
    <workbookView xWindow="0" yWindow="0" windowWidth="23040" windowHeight="8328"/>
  </bookViews>
  <sheets>
    <sheet name="Hoja1" sheetId="1" r:id="rId1"/>
  </sheets>
  <externalReferences>
    <externalReference r:id="rId2"/>
  </externalReferences>
  <calcPr calcId="162913"/>
</workbook>
</file>

<file path=xl/calcChain.xml><?xml version="1.0" encoding="utf-8"?>
<calcChain xmlns="http://schemas.openxmlformats.org/spreadsheetml/2006/main">
  <c r="J109" i="1" l="1"/>
  <c r="F109" i="1"/>
  <c r="M188" i="1" l="1"/>
  <c r="I181" i="1"/>
  <c r="H181" i="1"/>
  <c r="H163" i="1" l="1"/>
  <c r="H154" i="1"/>
  <c r="H159" i="1" l="1"/>
  <c r="H158" i="1"/>
  <c r="H148" i="1" l="1"/>
  <c r="J70" i="1" l="1"/>
</calcChain>
</file>

<file path=xl/sharedStrings.xml><?xml version="1.0" encoding="utf-8"?>
<sst xmlns="http://schemas.openxmlformats.org/spreadsheetml/2006/main" count="616" uniqueCount="420">
  <si>
    <t>FORMULARIO DE RENDICIÓN DE CUENTAS</t>
  </si>
  <si>
    <t>FUNCIONES DEL ESTADO</t>
  </si>
  <si>
    <t>DATOS GENERALES</t>
  </si>
  <si>
    <t>RUC:</t>
  </si>
  <si>
    <t>INSTITUCIÓN:</t>
  </si>
  <si>
    <t xml:space="preserve"> FUNCIÓN A LA QUE PERTENECE</t>
  </si>
  <si>
    <t xml:space="preserve"> SECTOR:</t>
  </si>
  <si>
    <t>NIVEL QUE RINDE CUENTAS:</t>
  </si>
  <si>
    <t>PROVINCIA:</t>
  </si>
  <si>
    <t>CANTÓN:</t>
  </si>
  <si>
    <t>PARROQUIA:</t>
  </si>
  <si>
    <t>DIRECCIÓN:</t>
  </si>
  <si>
    <t>EMAIL:</t>
  </si>
  <si>
    <t>TELÉFONO:</t>
  </si>
  <si>
    <t>PÁGINA WEB O RED SOCIAL:</t>
  </si>
  <si>
    <t>REPRESENTANTE LEGAL</t>
  </si>
  <si>
    <t>NOMBRES DEL REPRESENTANTE:</t>
  </si>
  <si>
    <t>CARGO DEL REPRESENTANTE:</t>
  </si>
  <si>
    <t>RESPONSABLE DEL PROCESO DE RENDICIÓN DE CUENTAS</t>
  </si>
  <si>
    <t>NOMBRES DEL RESPONSABLE:</t>
  </si>
  <si>
    <t>CARGO DEL RESPONSABLE:</t>
  </si>
  <si>
    <t>FECHA DE DESIGNACIÓN:</t>
  </si>
  <si>
    <t>RESPONSABLE DEL REGISTRO DEL INFORME DE RENDICIÓN DE CUENTAS</t>
  </si>
  <si>
    <t>DATOS DEL INFORME</t>
  </si>
  <si>
    <t>PERIODO DE RENDICIÓN DE CUENTAS</t>
  </si>
  <si>
    <t>FECHA DE INICIO:</t>
  </si>
  <si>
    <t>FECHA DE FIN:</t>
  </si>
  <si>
    <t>OBJETIVOS ESTRATÉGICOS/FUNCIONES O FINES</t>
  </si>
  <si>
    <t>OBJETVOS ESTRATÉGICOS/FUNCIONES O FINES</t>
  </si>
  <si>
    <t>TIPO(OBJETIVOS ESTRATÉGICOS</t>
  </si>
  <si>
    <t>COBERTURA INSTITUCIONAL(UAF)</t>
  </si>
  <si>
    <t>COBERTURA</t>
  </si>
  <si>
    <t>No. Unidades</t>
  </si>
  <si>
    <t>COBERTURA TERRITORIAL (EODS)</t>
  </si>
  <si>
    <t>NO. DE UNIDADES</t>
  </si>
  <si>
    <t>DESCRIPCIÓN DE LA COBERTURA</t>
  </si>
  <si>
    <t>COBERTURA INSTITUCIONAL:UNIDADES DE ATENCIÓN</t>
  </si>
  <si>
    <t>NIVEL</t>
  </si>
  <si>
    <t>N° DE UNIDADES</t>
  </si>
  <si>
    <t>N. USUARIOS</t>
  </si>
  <si>
    <t>GÉNERO</t>
  </si>
  <si>
    <t>NACIONALIDADES O PUEBLOS</t>
  </si>
  <si>
    <t>LINK AL MEDIO DE VERIFICACIÓN</t>
  </si>
  <si>
    <t>MASCULINO</t>
  </si>
  <si>
    <t>FEMENINO</t>
  </si>
  <si>
    <t>GLBTI</t>
  </si>
  <si>
    <t>MONTUBIO</t>
  </si>
  <si>
    <t>MESTIZO</t>
  </si>
  <si>
    <t>CHOLO</t>
  </si>
  <si>
    <t>INDIGENA</t>
  </si>
  <si>
    <t>AFROECUATORIANO</t>
  </si>
  <si>
    <t>IMPLEMENTACIÓN DE POLÍTICAS PÚBLICAS PARA LA IGUALDAD:</t>
  </si>
  <si>
    <t>IMPLEMENTACIÓN DE POLÍTICAS PÚBLICAS PARA LA IGUALDAD</t>
  </si>
  <si>
    <t>PONGA SI O NO</t>
  </si>
  <si>
    <t>DESCRIBA LA POLÍTICA IMPLEMENTADA</t>
  </si>
  <si>
    <t>DETALLE PRINCIPALES RESULTADOS OBTENIDOS</t>
  </si>
  <si>
    <t>EXPLIQUE CÓMO APORTA EL RESULTADO AL CUMPLIMIENTO DE LAS AGENDAS DE IGUALDAD</t>
  </si>
  <si>
    <t>IMPLEMENTACIÓN DE POLÍTICAS PÚBLICAS INTERCULTURALES</t>
  </si>
  <si>
    <t>IMPLEMENTACIÓN DE POLÍTICAS PÚBLICAS GENERACIONALES</t>
  </si>
  <si>
    <t>IMPLEMENTACIÓN DE POLÍTICAS PÚBLICAS DE DISCAPACIDADES</t>
  </si>
  <si>
    <t>IMPLEMENTACIÓN DE POLÍTICAS PÚBLICAS DE GÉNERO</t>
  </si>
  <si>
    <t>IMPLEMENTACIÓN DE POLÍTICAS PÚBLICAS DE MOVILIDAD HUMANA</t>
  </si>
  <si>
    <t>PLANIFICACIÓN PARTICIPATIVA:</t>
  </si>
  <si>
    <t>PLANIFICACIÓN PARTICIPATIVA</t>
  </si>
  <si>
    <t>PONGA SI o NO</t>
  </si>
  <si>
    <t>LINK AL MEDIO DE VERIFICACIÓN PUBLICADO EN LA PAG. WEB DE LA INSTITUCIÓN</t>
  </si>
  <si>
    <t>SE HAN IMPLEMENTADO MECANISMOS DE PARTICIPACIÓN CIUDADANA PARA LA FORMULACIÓN DE POLÍTICAS Y PLANES INSTITUCIONALES</t>
  </si>
  <si>
    <t>SE COORDINA CON LAS INSTANCIAS DE PARTICIPACIÓN EXISTENTES EN EL TERRITORIO</t>
  </si>
  <si>
    <t>MECANISMOS DE PARTICIPACIÓN CIUDADANA:</t>
  </si>
  <si>
    <t>MECANISMOS DE PARTICIPACIÓN CIUDADANA</t>
  </si>
  <si>
    <t>NÚMERO DE MECANISMOS IMPLEMENTADOS EN EL AÑO</t>
  </si>
  <si>
    <t>AUDIENCIA PÚBLICA</t>
  </si>
  <si>
    <t>CONSEJOS CONSULTIVOS</t>
  </si>
  <si>
    <t>LINK DE ACCESO AL MEDIO DE VERIFICACIÓN</t>
  </si>
  <si>
    <t>CONSEJOS CIUDADANOS SECTORIALES</t>
  </si>
  <si>
    <t>DIÁLOGOS PERIÓDICOS DE DELIBERACIÓN</t>
  </si>
  <si>
    <t>AGENDA PÚBLICA DE CONSULTA A LA CIUDADANÍA</t>
  </si>
  <si>
    <t>OTROS</t>
  </si>
  <si>
    <t>MECANISMOS DE CONTROL SOCIAL:</t>
  </si>
  <si>
    <t>MECANISMOS DE CONTROL SOCIAL GENERADOS POR LA COMUNIDAD</t>
  </si>
  <si>
    <t>NÚMERO DE MECANISMOS</t>
  </si>
  <si>
    <t>VEEDURÍAS CIUDADANAS</t>
  </si>
  <si>
    <t>OBSERVATORIOS CIUDADANOS</t>
  </si>
  <si>
    <t>DEFENSORÍAS COMUNITARIAS</t>
  </si>
  <si>
    <t>COMITÉS DE USUARIOS DE SERVICIOS</t>
  </si>
  <si>
    <t>PROCESO DE RENDICIÓN DE CUENTAS:</t>
  </si>
  <si>
    <t>FASE</t>
  </si>
  <si>
    <t>PASOS DEL PROCESO DE RENDICIÓN DE CUENTAS</t>
  </si>
  <si>
    <t>PONGA SI</t>
  </si>
  <si>
    <t>DESCRIBA LA EJECUCIÓN DE LOS PASOS</t>
  </si>
  <si>
    <t>FASE 0</t>
  </si>
  <si>
    <t>CONFORMACIÓN DEL EQUIPO DE RENDICIÓN DE CUENTAS</t>
  </si>
  <si>
    <t>DISEÑO DE LA PROPUESTA DEL PROCESO DE RENDICIÓN DE CUENTAS</t>
  </si>
  <si>
    <t>FASE 1</t>
  </si>
  <si>
    <t>EVALUACIÓN DE LA GESTIÓN INSTITUCIONAL:</t>
  </si>
  <si>
    <t>LLENADO DEL FORMULARIO DE INFORME DE RENDICIÓN DE CUENTAS ESTABLECIDO POR EL CPCCS</t>
  </si>
  <si>
    <t>REDACCIÓN DEL INFORME DE RENDICIÓN DE CUENTAS</t>
  </si>
  <si>
    <t>SOCIALIZACIÓN INTERNA Y APROBACIÓN DEL INFORME DE RENDICIÓN DE CUENTAS POR PARTE DE LOS RESPONSABLES</t>
  </si>
  <si>
    <t>FASE 2</t>
  </si>
  <si>
    <t>DIFUSIÓN DEL INFORME DE RENDICIÓN DE CUENTAS A TRAVÉS DE DISTINTOS MEDIOS</t>
  </si>
  <si>
    <t>PLANIFICACIÓN DE LOS EVENTOS PARTICIPATIVOS</t>
  </si>
  <si>
    <t>REALIZACIÓN DEL EVENTO DE RENDICIÓN DE CUENTAS A LA CIUDADANÍA</t>
  </si>
  <si>
    <t>RINDIÓ CUENTAS A LA CIUDADANÍA EN LA PLAZO ESTABLECIDO</t>
  </si>
  <si>
    <t>INCORPORACIÓN DE LOS APORTES CIUDADANOS EN EL INFORME DE RENDICIÓN DE CUENTAS</t>
  </si>
  <si>
    <t>FASE 3</t>
  </si>
  <si>
    <t>ENTREGA DEL INFORME DE RENDICIÓN DE CUENTAS AL CPCCS, A TRAVÉS DEL INGRESO DEL INFORME EN EL SISTEMA VIRTUAL</t>
  </si>
  <si>
    <t>DESCRIBA LOS PRINCIPALES APORTES CIUDADANOS RECIBIDOS:</t>
  </si>
  <si>
    <t>DATOS DE LA DELIBERACIÓN PÚBLICA Y EVALUACIÓN CIUDADANA DE RENDICIÓN DE CUENTAS:</t>
  </si>
  <si>
    <t>Fecha en que se realizó la deliberación pública y evaluación ciudadana de rendición de cuentas:</t>
  </si>
  <si>
    <t>N° DE USUARIOS</t>
  </si>
  <si>
    <t>INCORPORACIÓN DE LOS APORTES CIUDADANOS DE LA RENDICIÓN DE CUENTAS DEL AÑO ANTERIOR EN LA GESTIÓN INSTITUCIONAL:</t>
  </si>
  <si>
    <t>DESCRIBA LOS PRINCIPALES APORTES CIUDADANOS REPORTADOS EN LA RENDICIÓN DE CUENTAS DEL PERIODO ANTERIOR</t>
  </si>
  <si>
    <t>SE INCORPORÓ EL APORTE CIUDADANO EN LA GESTIÓN INSTITUCIONAL? PONGA SÍ O NO</t>
  </si>
  <si>
    <t>PORCENTAJE DE AVANCES DE CUMPLIMIENTO</t>
  </si>
  <si>
    <t>DESCRIPCIÓN DE RESULTADOS</t>
  </si>
  <si>
    <t>DIFUSIÓN Y COMUNICACIÓN DE LA GESTIÓN INSTITUCIONAL:</t>
  </si>
  <si>
    <t>MEDIOS DE VERIFICACIÓN</t>
  </si>
  <si>
    <t>No. DE MEDIOS</t>
  </si>
  <si>
    <t>PORCENTAJE DEL PPTO. DEL PAUTAJE QUE SE DESTINO A MEDIOS LOCALES Y REGIONALES</t>
  </si>
  <si>
    <t>PORCENTAJE DEL PPTO. DEL PAUTAJE QUE SE DESTINÓ A MEDIOS NACIONAL</t>
  </si>
  <si>
    <t>PORCENTAJE DEL PPTO DEL PAUTAJE QUE SE DESTINO A MEDIOS INTERNACIONALES</t>
  </si>
  <si>
    <t>NOMBRE DE MEDIO</t>
  </si>
  <si>
    <t>MONTO</t>
  </si>
  <si>
    <t>MINUTOS</t>
  </si>
  <si>
    <t>Radio</t>
  </si>
  <si>
    <t>Prensa</t>
  </si>
  <si>
    <t>Televisión</t>
  </si>
  <si>
    <t>Medios digitales</t>
  </si>
  <si>
    <t>TRANSPARENCIA Y ACCESO A LA INFORMACIÓN DE LA GESTIÓN INSTITUCIONAL Y DE SU RENDICIÓN DE CUENTAS:</t>
  </si>
  <si>
    <t>MECANISMOS ADOPTADOS</t>
  </si>
  <si>
    <t>LINK AL MEDIO DE VERIFICACIÓN PUBLICADO EN LA PÁG. WEB DE LA INSTITUCIÓN</t>
  </si>
  <si>
    <t>PUBLICACIÓN EN LA PÁG. WEB DE LOS CONTENIDOS ESTABLECIDOS EN EL ART. 7 DE LA LOTAIP</t>
  </si>
  <si>
    <t>PUBLICACIÓN EN LA PÁG. WEB DEL INFORME DE RENDICIÓN DE CUENTAS Y SUS MEDIOS DE VERIFICACIÓN ESTABLECIDOS EN EL LITERAL M, DEL ART. 7 DE LA LOTAIP</t>
  </si>
  <si>
    <t>PLANIFICACIÓN: SE REFIERE A LA ARTICULACIÓN DE POLÍTICAS PÚBLICAS:</t>
  </si>
  <si>
    <t>LA INSTITUCIÓN TIENE ARTICULADO EL PLAN ESTRATÉGICO INSTITUCIONAL</t>
  </si>
  <si>
    <t>LA INSTITUCIÓN TIENE ARTICULADAS SUS POA AL PLAN NACIONAL DE DESARROLLO</t>
  </si>
  <si>
    <t>EL POA ESTÁ ARTICULADO AL PLAN ESTRATÉGICO</t>
  </si>
  <si>
    <t>CUMPLIMIENTO DE LA EJECUCIÓN PROGRAMÁTICA:</t>
  </si>
  <si>
    <t>OBJETIVOS ESTRATEGICOS/COMPETENCIAS EXCLUSIVAS</t>
  </si>
  <si>
    <t>META POA</t>
  </si>
  <si>
    <t>INDICADORES</t>
  </si>
  <si>
    <t>RESULTADOS</t>
  </si>
  <si>
    <t>% CUMPLIMIENTO DE LA GESTIÓN</t>
  </si>
  <si>
    <t>DESCRIPCIÓN DE LA GESTIÓN POR META</t>
  </si>
  <si>
    <t>DESCRIPCIÓN DE COMO APORTA EL RESULTADO ALCANZADO AL LOGRO</t>
  </si>
  <si>
    <t>OBJETIVO ESTRATÉGICO</t>
  </si>
  <si>
    <t>NO. DE META</t>
  </si>
  <si>
    <t>DESCRIPCIÓN</t>
  </si>
  <si>
    <t>TOTALES PLANIFICAD OS</t>
  </si>
  <si>
    <t>TOTALES CUMPLIDOS</t>
  </si>
  <si>
    <t>CUMPLIMIENTO DE LA EJECUCIÓN PRESUPUESTARIA:</t>
  </si>
  <si>
    <t>TIPO</t>
  </si>
  <si>
    <t>PRESUPUESTO PLANIFICADO</t>
  </si>
  <si>
    <t>PRESUPUESTO EJECUTADO</t>
  </si>
  <si>
    <t>PRESUPUESTO INSTITUCIONAL:</t>
  </si>
  <si>
    <t>TOTAL DE PRESUPUESTO INSTITUCIONAL CODIFICADO</t>
  </si>
  <si>
    <t>GASTO CORRIENTE PLANIFICADO</t>
  </si>
  <si>
    <t>GASTO CORRIENTE EJECUTADO</t>
  </si>
  <si>
    <t>GASTO DE INVERSIÓN PLANIFICADO</t>
  </si>
  <si>
    <t>GASTO DE INVERSIÓN EJECUTADO</t>
  </si>
  <si>
    <t>% EJECUCIÓN PRESUPUESTARIA</t>
  </si>
  <si>
    <t>PROCESOS DE CONTRATACIÓN Y COMPRAS PÚBLICAS DE BIENES Y SERVICIOS:</t>
  </si>
  <si>
    <t>TIPO DE CONTRATACIÓN (CATÁLOGO ELECTRÓNICO, COTIZACIÓN, ÍNFIMA CUANTÍA, MENOR CUANTÍA B Y S, PUBLICACIÓN, RÉGIMEN ESPECIAL (Todos los procesos), SUBASTA INVERSA ELECTRÓNICA)</t>
  </si>
  <si>
    <t>ESTADO ACTUAL</t>
  </si>
  <si>
    <t>Número Total Adjudicados</t>
  </si>
  <si>
    <t>Valor Total Adjudicados</t>
  </si>
  <si>
    <t>Número Total Finalizados</t>
  </si>
  <si>
    <t>Valor Total Finalizados</t>
  </si>
  <si>
    <t>ENAJENACIÓN, DONACIONES Y EXPROPIACIONES DE BIENES:</t>
  </si>
  <si>
    <t>BIEN</t>
  </si>
  <si>
    <t>VALOR TOTAL</t>
  </si>
  <si>
    <t>INCORPORACIÓN DE RECOMENDACIONES Y DICTÁMENES POR PARTE DE LAS ENTIDADES DE LA FUNCIÓN DE TRANSPARENCIA Y CONTROL SOCIAL Y LA PROCURADURÍA</t>
  </si>
  <si>
    <t xml:space="preserve"> GENERAL DEL ESTADO:</t>
  </si>
  <si>
    <t>ENTIDAD QUE RECOMIENDA</t>
  </si>
  <si>
    <t>N0. DE INFORME DE LA ENTIDAD QUE RECOMIENDA</t>
  </si>
  <si>
    <t>NO. DE INFORME DE CUMPLIMIENTO</t>
  </si>
  <si>
    <t>% DE CUMPLIMIENTO DE LAS RECOMENDACION ES</t>
  </si>
  <si>
    <t>OBSERVACIONES</t>
  </si>
  <si>
    <t>CONTRALORÍA GENERAL DEL ESTADO.</t>
  </si>
  <si>
    <t>SUPERINTENDENCIA DE BANCOS Y SEGUROS.</t>
  </si>
  <si>
    <t>SUPERINTENDENCIA DE COMPAÑIAS Y VALORES.</t>
  </si>
  <si>
    <t>SUPERINTENDENCIA DE COMUNICACIONES.</t>
  </si>
  <si>
    <t>DEFENSORÍA DEL PUEBLO.</t>
  </si>
  <si>
    <t>CONSEJO DE PARTICIPACIÓN CIUDADANA Y CONTROL SOCIAL.</t>
  </si>
  <si>
    <t>SUPERINTENDENCIA DE ECONOMÍA POPULAR Y SOLIDARIA.</t>
  </si>
  <si>
    <t>SUPERINTENDENCIA DE CONTROL DEL PODER DE MERCADO.</t>
  </si>
  <si>
    <t>CONSEJO DE REGULACIÓN Y DESARROLLO DE LA INFORMACIÓN Y COMUNICACIÓN.</t>
  </si>
  <si>
    <t>PROCURADURÍA GENERAL DEL ESTADO.</t>
  </si>
  <si>
    <t>CONSEJO DE ASEGURAMIENTO DE LA CALIDAD DE LA EDUCACIÓN SUPERIOR</t>
  </si>
  <si>
    <t>1890001439001</t>
  </si>
  <si>
    <t>EMPRESA ELÉCTRICA AMBATO REGIONAL CENTRO NORTE S.A</t>
  </si>
  <si>
    <t>EJECUTIVA</t>
  </si>
  <si>
    <t>MINISTERIO DE ENERGÍA Y MINAS</t>
  </si>
  <si>
    <t>Unidad de Administración Financiera (UDAF)</t>
  </si>
  <si>
    <t>TUNGURAHUA</t>
  </si>
  <si>
    <t>AMBATO</t>
  </si>
  <si>
    <t>HUACHI LORETO</t>
  </si>
  <si>
    <t>AV. 12 DE NOVIEMBRE 11-29 Y ESPEJO</t>
  </si>
  <si>
    <t>presidencia@eeasa.com.ec</t>
  </si>
  <si>
    <t>www.eeasa.com.ec</t>
  </si>
  <si>
    <t>PRESIDENTE EJECUTIVO</t>
  </si>
  <si>
    <t>MARÍA CRISTINA CUELLO GARCÍA</t>
  </si>
  <si>
    <t>DIRECTORA DE PLANIFICACIÓN</t>
  </si>
  <si>
    <t>2 DE MARZO DEL 2023</t>
  </si>
  <si>
    <t>LUIS ALBERTO MARCIAL DOMÍNGUEZ</t>
  </si>
  <si>
    <t>JEFE SE SECCIÓN DE ESTUDIOS ECONÓMICOS</t>
  </si>
  <si>
    <t>1 DE ENERO DE 2022</t>
  </si>
  <si>
    <t>31 DE DIICIEMBRE DE 2022</t>
  </si>
  <si>
    <t>Incrementar la Calidad de Servicio de Energía Eléctrica</t>
  </si>
  <si>
    <t>Incrementar la cobertura del servicio eléctrico en el área de concesión</t>
  </si>
  <si>
    <t>Consolidar el acercamiento con la comunidad</t>
  </si>
  <si>
    <t>Incrementar la Eficiencia Empresarial</t>
  </si>
  <si>
    <t>Incrementar el nivel de modernización, investigación y desarrollo tecnológico</t>
  </si>
  <si>
    <t>Incrementar el uso eficiente de la demanda de energía eléctrica</t>
  </si>
  <si>
    <t>Incrementar el uso eficiente de los recursos y la obtención de resultados</t>
  </si>
  <si>
    <t>Incrementar el desarrollo del Talento Humano</t>
  </si>
  <si>
    <t>OBJETIVOS ESTRATÉGICOS</t>
  </si>
  <si>
    <t>MANUEL RIGOBERTO OTORONGO CORNEJO</t>
  </si>
  <si>
    <t>REGIONAL</t>
  </si>
  <si>
    <t>Provincias de Tungurahua y Pastaza en su totalidad. Napo: cantones Tena, Archidona y Carlos Julio Arosemena Tola. Morona Santiago: cantones Palora, Huamboya y Pablo Sexto.</t>
  </si>
  <si>
    <t>SI</t>
  </si>
  <si>
    <t>La Ley Orgánica de las Personas Adultas Mayores, Artículo 13.- De los beneficios no tributarios. Las personas adultas mayores, gozarán de los siguientes beneficios
…Exoneración del 50% del valor del consumo que causare el uso de los servicios de un medidor de energía eléctrica, cuyo consumo mensual sea de hasta 138 kW/hora</t>
  </si>
  <si>
    <t>Ley Organica de Discapacidades Art.79 Servicios; El servicio de energía eléctrica tendrá una rebaja del
cincuenta por ciento (50%) del valor del consumo
mensual hasta en un cincuenta por ciento (50%) del
salario básico unificado del trabajador privado en
general.</t>
  </si>
  <si>
    <t>18116 clientes beneficiados</t>
  </si>
  <si>
    <t xml:space="preserve">3382 clientes beneficiados </t>
  </si>
  <si>
    <t>PÁGINA WEB</t>
  </si>
  <si>
    <t>NO APLICA</t>
  </si>
  <si>
    <t>CENTRO DE GESTION  GUBERNAMENTAL</t>
  </si>
  <si>
    <t>https://www.eeasa.com.ec/lotaips/lotaip-2023/</t>
  </si>
  <si>
    <t>https://www.eeasa.com.ec/plan-estrategico-institucional/</t>
  </si>
  <si>
    <t>PLAN ESTRATÉGICO</t>
  </si>
  <si>
    <t>https://www.eeasa.com.ec/content/uploads/2023/03/Inf-Anual-2022-1.pdf</t>
  </si>
  <si>
    <t xml:space="preserve">Beneficia a clientes de la Tercera edad </t>
  </si>
  <si>
    <t>Beneficia a clientes con algún grado de discapacidad</t>
  </si>
  <si>
    <t>Frecuencia media de interrupción cabecera alimentador, FMIK_ca (Considera únicamente interrupciones con salida de servicio de todo el alimentador primario)</t>
  </si>
  <si>
    <t>FMIk_RED (Número de veces)</t>
  </si>
  <si>
    <t xml:space="preserve"> 540 horas </t>
  </si>
  <si>
    <t>19 páginas</t>
  </si>
  <si>
    <t xml:space="preserve">6 horas </t>
  </si>
  <si>
    <t>9 meses  (promoción de redes sociales)</t>
  </si>
  <si>
    <t xml:space="preserve">RADIOS CONTRATADAS 2022
TUNGURAHUA: ALEGRÍA, AMBATO, AMOR , BANDIDA, BONITA, CALIDAD, CARACOL CANELA, CENTRO, COLOSAL, XTREMA, LIDER MERA PAZ Y BIEN, ROMANCE, RUMBA, SIRA, STEREO FIESTA, TURBO, LA VOZ DEL SANTUARIO, OLÍMPICA, ÚNICA, PANAMERICANA, BRISA .SIRA , SANTUARIO 
PASTAZA: AVENTURA, ENCANTO, INTEROCEÁNICA,  MÍA STEREO, MOCAWA, PUYO, SUPERTROPICANA.   NAPO: ARCOIRIS, IDEAL JIREH LA VOZ DE NAPO, OLÍMPICA, ORIENTAL RVT </t>
  </si>
  <si>
    <t>EL HERALDO</t>
  </si>
  <si>
    <t>UNIMAX</t>
  </si>
  <si>
    <t>AMBATO EN LÍNEA, NOTICIERO POSITIVO, EL COMUNICADOR, PELILEO ALTIVO</t>
  </si>
  <si>
    <t>Mejoramiento de la confiabilidad del servicio eléctrico</t>
  </si>
  <si>
    <t>Porcentaje de resolución de reclamos PRR</t>
  </si>
  <si>
    <t>Índice de Satisfacción del Cliente por Servicio Eléctrico</t>
  </si>
  <si>
    <t xml:space="preserve"> Frecuencia media de interrupción global, FMIK global (Considera interrupciones de toda la red eléctrica, excluyendo las producidas en bajo voltaje). </t>
  </si>
  <si>
    <t>FMIk_ARCERNNR 002/20  (Número de veces) -</t>
  </si>
  <si>
    <t>TTIk_RED (horas)</t>
  </si>
  <si>
    <t xml:space="preserve">Tiempo total de interrupción cabecera de alimentador, TTIK_ca (Considera únicamente interrupciones con salida de servicio de todo el alimentador primario). </t>
  </si>
  <si>
    <t>Tiempo total de interrupción global, TTIK global (Considera interrupciones producidas en la red de medio voltaje)</t>
  </si>
  <si>
    <t xml:space="preserve">TTIk_ ARCERNNR 002/20 (horas) - </t>
  </si>
  <si>
    <t>PRR</t>
  </si>
  <si>
    <t>Índice</t>
  </si>
  <si>
    <t>≤ 1,11</t>
  </si>
  <si>
    <t>≤ 3,49</t>
  </si>
  <si>
    <t>≤ 0,50</t>
  </si>
  <si>
    <t>≤ 5,19</t>
  </si>
  <si>
    <t>≥  98,01%</t>
  </si>
  <si>
    <t>≥  80,20%</t>
  </si>
  <si>
    <t>Mejorar la atención al cliente</t>
  </si>
  <si>
    <t>Incrementar el nivel de modernización, investigación y desarrollo tecnológico en el sector eléctrico</t>
  </si>
  <si>
    <t xml:space="preserve"> Incrementar el desarrollo del Talento Humano</t>
  </si>
  <si>
    <t>1.1</t>
  </si>
  <si>
    <t>1.2</t>
  </si>
  <si>
    <t>1.3</t>
  </si>
  <si>
    <t>1.4</t>
  </si>
  <si>
    <t>1.5</t>
  </si>
  <si>
    <t>1.6</t>
  </si>
  <si>
    <t>2.1</t>
  </si>
  <si>
    <t>3.1</t>
  </si>
  <si>
    <t>3.2</t>
  </si>
  <si>
    <t>4.1</t>
  </si>
  <si>
    <t>4.2</t>
  </si>
  <si>
    <t>4.3</t>
  </si>
  <si>
    <t>5.1</t>
  </si>
  <si>
    <t>5.2</t>
  </si>
  <si>
    <t>6.1</t>
  </si>
  <si>
    <t>6.2</t>
  </si>
  <si>
    <t>7.1</t>
  </si>
  <si>
    <t>7.2</t>
  </si>
  <si>
    <t>7.3</t>
  </si>
  <si>
    <t>8.1</t>
  </si>
  <si>
    <t>8.2</t>
  </si>
  <si>
    <t>8.3</t>
  </si>
  <si>
    <t>8.4</t>
  </si>
  <si>
    <t>Porcentaje de cobertura del servicio de energía eléctrica en el área de concesión</t>
  </si>
  <si>
    <t>Disponiblidad de información institucional referida en la Ley de Transparencia en la página web</t>
  </si>
  <si>
    <t>Porcentaje de Ejecución de Plan de Comunicación Institucional</t>
  </si>
  <si>
    <t>Cumplimiento de metas previstas en el Plan  Institucional</t>
  </si>
  <si>
    <t>Desempeño de procedimientos del SGC</t>
  </si>
  <si>
    <t>Número de clientes por trabajador</t>
  </si>
  <si>
    <t>Porcentaje de automatización del Sistema SCADA, OMS, DMS</t>
  </si>
  <si>
    <t>Porcentaje de actualización del Sistema de Información ARCGIS</t>
  </si>
  <si>
    <t>Energía eléctrica no consumida por eficiencia energética e innovación tecnológica</t>
  </si>
  <si>
    <t>Porcentaje de Pérdidas de Energía</t>
  </si>
  <si>
    <t>Ejecución Presupuestaria</t>
  </si>
  <si>
    <t>Porcentaje de Recaudación</t>
  </si>
  <si>
    <t>Relación:   cartera vencida / facturación</t>
  </si>
  <si>
    <t>Porcentaje de cumplimiento del Plan de Capacitación</t>
  </si>
  <si>
    <t>Índice de personal agregador de valor</t>
  </si>
  <si>
    <t>Índice de estabilidad laboral</t>
  </si>
  <si>
    <t>Índice de rotación de personal</t>
  </si>
  <si>
    <t>≥ 95,00%</t>
  </si>
  <si>
    <t>≥ 90,00%</t>
  </si>
  <si>
    <t>≥  85,00%</t>
  </si>
  <si>
    <t>≥ 787</t>
  </si>
  <si>
    <t>≥ 99,80%</t>
  </si>
  <si>
    <t>≥ 99,90%</t>
  </si>
  <si>
    <t>≥ 155.000 kWh</t>
  </si>
  <si>
    <t>≤ 5,80%</t>
  </si>
  <si>
    <t>≥  90,00%</t>
  </si>
  <si>
    <t>≥ 99,50%</t>
  </si>
  <si>
    <t>≤ 0,36</t>
  </si>
  <si>
    <t>≥  70,00%</t>
  </si>
  <si>
    <t>≥  80,00%</t>
  </si>
  <si>
    <t>≤ 10,00%</t>
  </si>
  <si>
    <t>- Satisfacer el crecimiento de la demanda debido a nuevos clientes 
- Incrementar la cobertura eléctrica en zonas aisladas</t>
  </si>
  <si>
    <t>- Evitar la oposición de la población a ciertos proyectos eléctricos
- Elaborar un instructivo que informe y comunique a los consumidores lo que se considera como infracción en la reglamentación del servicio eléctrico</t>
  </si>
  <si>
    <t xml:space="preserve">- Estructurar la planificación, ejecución y control empresarial enmarcados en parámetros técnicos y documentados en el Sistema de gestión de Calidad 
- Mantener el desarrollo de actividades y ejecución de programas
- Mejorar la agilidad en los procesos </t>
  </si>
  <si>
    <t>- Mejorar el monitoreo de los sistemas de comunicación
- Evitar los ataques cibernéticos
- Mejorar el equipo informático personal o de usuario final</t>
  </si>
  <si>
    <t>- Promover el uso adecuado de la energía eléctrica en los clientes</t>
  </si>
  <si>
    <t>- Mantener una liquidez financiera sostenible
- Mitigar los efectos por la falta de pago de subsidios por parte del estado y la afectación social y económica debido a catástrofes naturales y pandemias</t>
  </si>
  <si>
    <t>- Difundir las buenas prácticas en seguridad y salud ocupacional
- Fortalecer el trabajo en equipo
- Capacitar al personal en temas especializados y concientizar al personal interno y externo en seguridad informática
- Concientizar en la aplicación de políticas y procedimientos por parte de personal interno</t>
  </si>
  <si>
    <t>https://www.eeasa.com.ec/content/uploads/2023/04/MATRIZ-M-INVERSION-DE-PUBLICIDAD-CORRESPONDIENTE-AL-MES-DE-DICIEMBRE-DE-2022.pdf</t>
  </si>
  <si>
    <t>Frecuencia media de interrupción cabecera alimentador, FMIK_ca (Considera únicamente interrupciones con salida de servicio de todo el alimentador primario). Cumplimiento 0%</t>
  </si>
  <si>
    <t>Frecuencia media de interrupción global, FMIK global (Considera interrupciones de toda la red eléctrica, excluyendo las producidas en bajo voltaje). Cumplimiento 76%</t>
  </si>
  <si>
    <t>Tiempo total de interrupción cabecera de alimentador, TTIK_ca (Considera únicamente interrupciones con salida de servicio de todo el alimentador primario). Cumplimiento 19%</t>
  </si>
  <si>
    <t>Índice de Satisfacción del Cliente por Servicio Eléctrico. Cumplimiento 93.27%</t>
  </si>
  <si>
    <t>Disponiblidad de información institucional referida en la Ley de Transparencia en la página web. Cumplimiento 100%</t>
  </si>
  <si>
    <t>Relación:   cartera vencida / facturación. Cumplimiento 0%</t>
  </si>
  <si>
    <t>Incrementar el uso eficiente de los recursos y obtención de resultados.</t>
  </si>
  <si>
    <t>INVERSIÓN</t>
  </si>
  <si>
    <t>PRESUPUESTO DE OPERACIÓN</t>
  </si>
  <si>
    <t>PRESUPUESTO DE INVERSIÓN</t>
  </si>
  <si>
    <t>GENERACIÓN</t>
  </si>
  <si>
    <t>SUBTRANSMISIÓN</t>
  </si>
  <si>
    <t>DISTRIBUCIÓN</t>
  </si>
  <si>
    <t>COMERCIALIZACIÓN</t>
  </si>
  <si>
    <t>ADMINISTRACIÓN (INVERSIONES GENERALES)</t>
  </si>
  <si>
    <t>ALUMBRADO PÚBLICO GENERAL</t>
  </si>
  <si>
    <t>TOTAL INVERSIONES</t>
  </si>
  <si>
    <t>https://www.eeasa.com.ec/content/uploads/2020/07/MATRIZ_K_INFORMACION_CORRESPONDIENTE_AL_MES_DE_DICIEMBRE_2022.pdf</t>
  </si>
  <si>
    <t>PROGRAMA Y/O PROYECTO</t>
  </si>
  <si>
    <t>https://www.eeasa.com.ec/content/uploads/2023/01/Matriz-I-INFORMACION-CORRESPONDIENTE-AL-MES-DE-DICIEMBRE-2022.pdf</t>
  </si>
  <si>
    <t>NINGUNA</t>
  </si>
  <si>
    <t>X</t>
  </si>
  <si>
    <t>≥  98,05%</t>
  </si>
  <si>
    <t>Porcentaje de resolución de reclamos PRR. Cumplimiento 100.96%</t>
  </si>
  <si>
    <t>Porcentaje de cobertura del servicio de energía eléctrica en el área de concesión. Cumplimiento 99.3%</t>
  </si>
  <si>
    <t>Índice de estabilidad laboral. Cumplimiento 0%</t>
  </si>
  <si>
    <t>Tiempo total de interrupción global, TTIK global (Considera interrupciones producidas en la red de medio voltaje). Cumplimiento 95.63%</t>
  </si>
  <si>
    <t>Porcentaje de Ejecución de Plan de Comunicación Institucional. Cumplimiento 93.68%</t>
  </si>
  <si>
    <t>Cumplimiento de metas previstas en el Plan  Institucional. Cumplimiento 48.31%</t>
  </si>
  <si>
    <t>Desempeño de procedimientos del SGC. Cumplimiento 110.65%</t>
  </si>
  <si>
    <t>Número de clientes por trabajador. Cumplimiento 91.49%</t>
  </si>
  <si>
    <t>Porcentaje de automatización del Sistema SCADA, OMS, DMS. Cumplimiento 100.08%</t>
  </si>
  <si>
    <t>Porcentaje de actualización del Sistema de Información ARCGIS. Cumplimiento 99.64%</t>
  </si>
  <si>
    <t>Energía eléctrica no consumida por eficiencia energética e innovación tecnológica. Cumplimiento 121.12%</t>
  </si>
  <si>
    <t>Porcentaje de Pérdidas de Energía. Cumplimiento 106.72%</t>
  </si>
  <si>
    <t>Ejecución Presupuestaria. Cumplimiento 103.67%</t>
  </si>
  <si>
    <t>Porcentaje de Recaudación. Cumplimiento 103.07%</t>
  </si>
  <si>
    <t>Porcentaje de cumplimiento del Plan de Capacitación. Cumplimiento 97.58%</t>
  </si>
  <si>
    <t>Índice de personal agregador de valor. Cumplimiento 102.87%</t>
  </si>
  <si>
    <t>Índice de estabilidad laboral. Cumplimiento 102.97%</t>
  </si>
  <si>
    <t>23 de mayo de 2023</t>
  </si>
  <si>
    <t>-</t>
  </si>
  <si>
    <t>¿El programa de iluminación con elementos tipo LED, continuará en los próximos años?</t>
  </si>
  <si>
    <t>Si. El programa de iluminación tipo LED, se está ejecutando en todas las provincias del área de concesión de la EEASA, que incluyen las provincias de Pastaza, Napo y Morona Santiago</t>
  </si>
  <si>
    <t xml:space="preserve">Las redes inteligentes en una red de distribución de energía eléctrica se enfocan en aprovechar las tecnologías de información y comunicación para mejorar la gestión, la eficiencia y la confiabilidad del suministro eléctrico. En el caso de la EEASA se instalarán equipos en las redes de distribución y con el sistema de comunicación permitirán transferir carga eléctrica que sufra una interrupción a otro punto que si tenga suministro eléctrico.  </t>
  </si>
  <si>
    <t>El presente año, se tiene planificado realizar varios proyectos en el área de concesión de la EEASA en especial los de cambios de luminarias por tecnologías LED mejorando los niveles de iluminación en vías principales y alternas, por un valor de US$ 3.860.366. Para el caso de Tungurahua se tiene un valor de US$ 2.560.950; Pastaza con US$ 638.806; Napo con US$ 540.822; y Morona Santiago con un valor de US$ 119.786.</t>
  </si>
  <si>
    <t>¿Cuál cree usted que es la percepción de la ciudadanía respecto al alumbrado público?</t>
  </si>
  <si>
    <t>¿Qué planes o acciones tiene la EEASA para mejorar la eficiencia energética en alumbrado público y electromovilidad?</t>
  </si>
  <si>
    <t>En lo referente a la eficiencia energética en Alumbrado Público, se coontinuará con el cambio de luminarias de Na por otras de mayor eficiencia con tecnología LED. Con la finalidad de apoyar la electromovilidad la EEASA adquirirá vehículos eléctricos que reemplazarán a vehículos operativos de trabajo.</t>
  </si>
  <si>
    <t>Según la información publicada en los años 2021 y 2022 su ejecución presupuestaria fue del 90% pero en su administración en el año 2023 se tiene un 20% ya estamos a mediados de año, así mismo en la página del SERCOP se tiene adjudicado un total de 12 consultorías que bordean el medio millón de dólares. La pregunta es si la EEASA ejecutará obras o solo hará consultorías?</t>
  </si>
  <si>
    <t>COTIZACIÓN</t>
  </si>
  <si>
    <t>FERIA INCLUSIVA</t>
  </si>
  <si>
    <t>LICITACIÓN</t>
  </si>
  <si>
    <t>MENOR CUANTÍA B Y S</t>
  </si>
  <si>
    <t>MENOR CUANTÍA OBRAS</t>
  </si>
  <si>
    <t>SUBASTA INVERSA ELECTRÓNICA</t>
  </si>
  <si>
    <t>ÍNFIMA CUANTÍA</t>
  </si>
  <si>
    <t>CATÁLOGO ELECTRÓNICO</t>
  </si>
  <si>
    <t>CONTRATACIÓN DIRECTA CONSULTORÍA</t>
  </si>
  <si>
    <t>RÉGIMEN ESPECIAL</t>
  </si>
  <si>
    <t>Mediante memorando PE-0409-2023, la Presidencia Ejecutiva de Empresa Eléctrica Ambato Regional Centro Norte S.A, conforma el equipo responsable de Rendición de Cuentas.</t>
  </si>
  <si>
    <t>https://www.eeasa.com.ec/content/uploads/2023/05/0.1-CONFORMACION-DE-LOS-RESPONSABLES.pdf</t>
  </si>
  <si>
    <t>Elaboración del diseño de la propuesta del proceso de Rendición de Cuentas, realizado por los responsables.</t>
  </si>
  <si>
    <t>https://www.eeasa.com.ec/content/uploads/2023/05/0.2-DISENO-DE-LA-PROPUESTA-DE-RENDICION-DE-CUENTAS.pdf</t>
  </si>
  <si>
    <t>https://www.eeasa.com.ec/cuentas/2022/</t>
  </si>
  <si>
    <t>https://www.eeasa.com.ec/content/uploads/2023/05/1.2-INFORME-RENDICION-DE-CUENTAS-_2022_F3_-1.pdf</t>
  </si>
  <si>
    <t>https://www.eeasa.com.ec/content/uploads/2023/05/1.3-SOCIALIZACION-INTERNA_RENDICION-DE-CUENTAS-2022-1.pdf</t>
  </si>
  <si>
    <t>Mediante sumilla inserta en memorando DP-DIR-0355-2023, el Presidente Ejecutivo realiza  la socialización interna del informe de rendición de cuentas</t>
  </si>
  <si>
    <t>Oficio No. EEASA-EEASA-PE-2023-0212-OF y EEASA-PE-2023-0213-OF, se realiza lainvitación para el evento de Rendición de Cuentas a las autoridades Provinciales y del Sector Eléctrico</t>
  </si>
  <si>
    <t>Oficio No. EEASA-EEASA-PE-2023-0212-OF y EEASA-PE-2023-0213-OF, se realiza la difusión del informe de Rendición de Cuentas  a las autoridades Provinciales y del Sector Eléctrico</t>
  </si>
  <si>
    <t>https://www.eeasa.com.ec/content/uploads/2023/05/T-19607_Invitacion-a-EEDs.pdf</t>
  </si>
  <si>
    <t>Elaboración del Informe Preliminar de Rendición de Cuentas 2022</t>
  </si>
  <si>
    <t>Se redacta el informe de Rendición de Cuentas de EEASA para el año 2022</t>
  </si>
  <si>
    <t>¿A qué está enfocado la implementación de redes inteligentes?</t>
  </si>
  <si>
    <t>La iluminación tipo LED, ¿se realizará también en las provincias del oriente?</t>
  </si>
  <si>
    <t>En Ambato se ha visto una gran área de trabajos con cables subterráneos, ¿qué beneficios tiene esa red con relación a las normales?</t>
  </si>
  <si>
    <t>Para combatir la seguridad ciudadana, ¿cuál es la planificación de Alumbrado Público para este año?</t>
  </si>
  <si>
    <t>Vía medios digitales_Felicitaciones a la EEASA, gran labor en beneficios de toda la población. Sería necesario que puedan indicar cuando terminan los trabajos de soterramiento en el centro de la ciudad de Puyo</t>
  </si>
  <si>
    <t>Los trabajos de la obra civil del proyecto II Etapa de soterramiento en el centro la ciudad de Puyo, concluyen el próximo mes de julio de 2023, con lo cual la etapa de apertura de veredas en las vías que causa algunas molestias en la población, concluye. Posteriormente, se ejecutará la instalación de la red eléctrica, etapa que se desarrolla sin causar mayores molestias por apertura de vías o interrupciones al servicio de energía eléctrica.</t>
  </si>
  <si>
    <t>Si, se continuará con el programa de iluminación tipo LED, puesto que existe una política definida por el Ministerio de Energía y Minas para reemplazo de las luminarias existentes por las de tecnología LED.</t>
  </si>
  <si>
    <t>Las redes eléctricas subterráneas, tienen el beneficio de mejorar ostensiblemente la confiabilidad del servicio de energía eléctrica, además mejoran la estética de sus áreas de influencia pues con los cables subterráneos, ya no existe la contaminación visual que generan los mismos, considerando que el 90 % de los cables que cuelgan de un poste se debe a servicios de telefonía, internet y datos.</t>
  </si>
  <si>
    <t>La percepción del cliente respecto al Alumbrado Público se la obtuvo en la encuesta CIER realizada el año 2022, con resultados cercanos al 75 % de aprobación, lo cual se considera un muy buen nivel. No obstante de lo referido EEASA sigue trabajando en poryectos de AP que permitan a nuestros clientes tener este servicio y además que mejore la percepción de seguridad.</t>
  </si>
  <si>
    <t>La EEASA, el presente año ejecutará lo establecido en sus presupuestos de operación e inversiones. En cuanto a la ejecución presupuestaria en los primeros meses del año se cumplen los requisitos precontractuales para su contratación a través de la página web del SERCOP, por lo cual se presenta el aparente desfase en la ejecución presupuestaria, una vez que se contraten los proyectos y se pague el anticipo y planillas de ejecución, sin duda el porcentaje de ejecución mejorará y hasta fin de año se estima alcanzar los niveles de ejecución obtenidos en años anteriores. Los valores destinados a consultorías apenas representan un 0.86  % del presupuesto de gastos de  de la EEASA.</t>
  </si>
  <si>
    <t>https://www.eeasa.com.ec/content/uploads/2023/05/2.3_REALIZACION-DEL-EVENTO-DE-RENDICION-DE-CUENTAS-2022.pdf</t>
  </si>
  <si>
    <t>https://www.eeasa.com.ec/content/uploads/2023/05/2.4_RENDICION-DE-CUENTAS-EEASA-2022-CON-APORTES-CIUDADANOS.pdf</t>
  </si>
  <si>
    <t>https://www.eeasa.com.ec/content/uploads/2023/05/3.1-Formulario-Rendicion-de-Cuentas-_CPCCS.pdf</t>
  </si>
  <si>
    <t>https://www.eeasa.com.ec/content/uploads/2023/05/3.2-Informe-Definitivo-de-Rendicion-de-Cuentas-2022.pdf</t>
  </si>
  <si>
    <t>Formulario de Constancia de entrega del informe al CPCCS</t>
  </si>
  <si>
    <t>Se incorporan los aportes ciudadanos al informa de Rendición de Cuentas y se redacta el informe final</t>
  </si>
  <si>
    <t>Con fecha 23 de mayo de 2023 a las 11h00, se realiza el acto de Rendición de Cuentas del año 2022 de la EEASA</t>
  </si>
  <si>
    <t>La fecha realizada está dentro del plazo establecido</t>
  </si>
  <si>
    <t>Se procede a llenar la información que consta en el formulario de Rendición de Cuentas</t>
  </si>
  <si>
    <t>La incorporación de aportes ciudadanos, se basaron práticamente en consultas sobre los programas de alumbrado público con la tecnología tipo LED. Se consulta además sobre los proyectos de soterramiento en el área de concesión de la EEASA y su fecha de conclusión.</t>
  </si>
  <si>
    <t>S/N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</si>
</sst>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font>
      <sz val="11"/>
      <color theme="1"/>
      <name val="Calibri"/>
      <charset val="134"/>
      <scheme val="minor"/>
    </font>
    <font>
      <sz val="11"/>
      <color theme="1"/>
      <name val="Arial"/>
      <family val="2"/>
    </font>
    <font>
      <b/>
      <sz val="11"/>
      <color theme="1"/>
      <name val="Arial"/>
      <family val="2"/>
    </font>
    <font>
      <sz val="9"/>
      <color rgb="FF000000"/>
      <name val="Arial"/>
      <family val="2"/>
    </font>
    <font>
      <b/>
      <sz val="10"/>
      <color rgb="FFFFFFFF"/>
      <name val="Arial"/>
      <family val="2"/>
    </font>
    <font>
      <sz val="7"/>
      <color rgb="FF000000"/>
      <name val="Arial"/>
      <family val="2"/>
    </font>
    <font>
      <sz val="7"/>
      <color rgb="FF808080"/>
      <name val="Arial"/>
      <family val="2"/>
    </font>
    <font>
      <sz val="8"/>
      <color theme="1"/>
      <name val="Arial"/>
      <family val="2"/>
    </font>
    <font>
      <b/>
      <sz val="8"/>
      <color theme="1"/>
      <name val="Arial"/>
      <family val="2"/>
    </font>
    <font>
      <sz val="8"/>
      <color rgb="FFFFFFFF"/>
      <name val="Arial"/>
      <family val="2"/>
    </font>
    <font>
      <sz val="7"/>
      <color rgb="FFFFFFFF"/>
      <name val="Arial"/>
      <family val="2"/>
    </font>
    <font>
      <sz val="5"/>
      <color rgb="FF808080"/>
      <name val="Arial"/>
      <family val="2"/>
    </font>
    <font>
      <sz val="5"/>
      <color rgb="FFFFFFFF"/>
      <name val="Arial"/>
      <family val="2"/>
    </font>
    <font>
      <sz val="6"/>
      <color rgb="FF000000"/>
      <name val="Arial"/>
      <family val="2"/>
    </font>
    <font>
      <sz val="6"/>
      <color rgb="FFFFFFFF"/>
      <name val="Arial"/>
      <family val="2"/>
    </font>
    <font>
      <sz val="5"/>
      <color rgb="FF000000"/>
      <name val="Arial"/>
      <family val="2"/>
    </font>
    <font>
      <sz val="6"/>
      <color rgb="FF808080"/>
      <name val="Arial"/>
      <family val="2"/>
    </font>
    <font>
      <sz val="6.5"/>
      <color rgb="FF000000"/>
      <name val="Arial"/>
      <family val="2"/>
    </font>
    <font>
      <sz val="11"/>
      <color rgb="FFFF0000"/>
      <name val="Arial"/>
      <family val="2"/>
    </font>
    <font>
      <u/>
      <sz val="11"/>
      <color theme="10"/>
      <name val="Calibri"/>
      <family val="2"/>
      <scheme val="minor"/>
    </font>
    <font>
      <sz val="10"/>
      <name val="Arial"/>
      <family val="2"/>
    </font>
    <font>
      <u/>
      <sz val="10"/>
      <name val="Calibri"/>
      <family val="2"/>
      <scheme val="minor"/>
    </font>
    <font>
      <sz val="11"/>
      <color theme="1"/>
      <name val="Arial"/>
      <family val="2"/>
    </font>
    <font>
      <sz val="7"/>
      <name val="Arial"/>
      <family val="2"/>
    </font>
    <font>
      <sz val="8"/>
      <name val="Arial"/>
      <family val="2"/>
    </font>
    <font>
      <b/>
      <sz val="8"/>
      <color theme="1"/>
      <name val="Arial"/>
      <family val="2"/>
    </font>
    <font>
      <sz val="6"/>
      <color rgb="FF000000"/>
      <name val="Arial"/>
      <family val="2"/>
    </font>
    <font>
      <sz val="8"/>
      <color theme="1"/>
      <name val="Arial"/>
      <family val="2"/>
    </font>
    <font>
      <sz val="11"/>
      <color theme="1"/>
      <name val="Courier New"/>
      <family val="3"/>
    </font>
    <font>
      <b/>
      <sz val="6"/>
      <color rgb="FF808080"/>
      <name val="Arial"/>
      <family val="2"/>
    </font>
    <font>
      <b/>
      <sz val="5"/>
      <color rgb="FF808080"/>
      <name val="Arial"/>
      <family val="2"/>
    </font>
    <font>
      <sz val="7"/>
      <color theme="1"/>
      <name val="Arial"/>
      <family val="2"/>
    </font>
    <font>
      <sz val="10"/>
      <color theme="1"/>
      <name val="Cambria"/>
      <family val="1"/>
      <scheme val="major"/>
    </font>
    <font>
      <sz val="10"/>
      <color rgb="FF808080"/>
      <name val="Arial"/>
      <family val="2"/>
    </font>
    <font>
      <sz val="12"/>
      <color rgb="FF808080"/>
      <name val="Arial"/>
      <family val="2"/>
    </font>
    <font>
      <sz val="9"/>
      <color rgb="FF808080"/>
      <name val="Arial"/>
      <family val="2"/>
    </font>
    <font>
      <sz val="9"/>
      <color theme="1"/>
      <name val="Arial"/>
      <family val="2"/>
    </font>
  </fonts>
  <fills count="5">
    <fill>
      <patternFill patternType="none"/>
    </fill>
    <fill>
      <patternFill patternType="gray125"/>
    </fill>
    <fill>
      <patternFill patternType="solid">
        <fgColor rgb="FF5B9BD5"/>
        <bgColor indexed="64"/>
      </patternFill>
    </fill>
    <fill>
      <patternFill patternType="solid">
        <fgColor rgb="FFFFFFFF"/>
        <bgColor indexed="64"/>
      </patternFill>
    </fill>
    <fill>
      <patternFill patternType="solid">
        <fgColor theme="0"/>
        <bgColor indexed="64"/>
      </patternFill>
    </fill>
  </fills>
  <borders count="15">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medium">
        <color rgb="FFD2D2D2"/>
      </left>
      <right/>
      <top/>
      <bottom/>
      <diagonal/>
    </border>
  </borders>
  <cellStyleXfs count="2">
    <xf numFmtId="0" fontId="0" fillId="0" borderId="0"/>
    <xf numFmtId="0" fontId="19" fillId="0" borderId="0" applyNumberFormat="0" applyFill="0" applyBorder="0" applyAlignment="0" applyProtection="0"/>
  </cellStyleXfs>
  <cellXfs count="175">
    <xf numFmtId="0" fontId="0" fillId="0" borderId="0" xfId="0"/>
    <xf numFmtId="0" fontId="1" fillId="0" borderId="0" xfId="0" applyFont="1"/>
    <xf numFmtId="0" fontId="3" fillId="0" borderId="0" xfId="0" applyFont="1" applyAlignment="1">
      <alignment vertical="center"/>
    </xf>
    <xf numFmtId="0" fontId="5" fillId="0" borderId="2" xfId="0" applyFont="1" applyBorder="1" applyAlignment="1">
      <alignment vertical="center" wrapText="1"/>
    </xf>
    <xf numFmtId="0" fontId="7" fillId="0" borderId="0" xfId="0" applyFont="1" applyAlignment="1">
      <alignment horizontal="left" vertical="center" indent="1"/>
    </xf>
    <xf numFmtId="0" fontId="8" fillId="0" borderId="0" xfId="0" applyFont="1" applyAlignment="1">
      <alignment horizontal="left" vertical="center" indent="1"/>
    </xf>
    <xf numFmtId="0" fontId="9" fillId="2" borderId="2" xfId="0" applyFont="1" applyFill="1" applyBorder="1" applyAlignment="1">
      <alignment horizontal="center" vertical="center" wrapText="1"/>
    </xf>
    <xf numFmtId="0" fontId="6" fillId="3" borderId="0" xfId="0" applyFont="1" applyFill="1" applyBorder="1" applyAlignment="1">
      <alignment horizontal="left" vertical="center" wrapText="1"/>
    </xf>
    <xf numFmtId="0" fontId="10" fillId="2" borderId="2"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1" fillId="0" borderId="2" xfId="0" applyFont="1" applyBorder="1" applyAlignment="1">
      <alignment vertical="center" wrapText="1"/>
    </xf>
    <xf numFmtId="0" fontId="11" fillId="0" borderId="2" xfId="0" applyFont="1" applyBorder="1" applyAlignment="1">
      <alignment horizontal="right" vertical="center" wrapText="1"/>
    </xf>
    <xf numFmtId="0" fontId="11" fillId="0" borderId="0" xfId="0" applyFont="1" applyBorder="1" applyAlignment="1">
      <alignment vertical="center" wrapText="1"/>
    </xf>
    <xf numFmtId="0" fontId="11" fillId="0" borderId="0" xfId="0" applyFont="1" applyBorder="1" applyAlignment="1">
      <alignment horizontal="right" vertical="center" wrapText="1"/>
    </xf>
    <xf numFmtId="0" fontId="6" fillId="0" borderId="2" xfId="0" applyFont="1" applyBorder="1" applyAlignment="1">
      <alignment vertical="center" wrapText="1"/>
    </xf>
    <xf numFmtId="0" fontId="13" fillId="0" borderId="0" xfId="0" applyFont="1" applyBorder="1" applyAlignment="1">
      <alignment horizontal="left" vertical="center" wrapText="1"/>
    </xf>
    <xf numFmtId="0" fontId="6" fillId="0" borderId="0" xfId="0" applyFont="1" applyBorder="1" applyAlignment="1">
      <alignment vertical="center" wrapText="1"/>
    </xf>
    <xf numFmtId="0" fontId="6" fillId="0" borderId="0" xfId="0" applyFont="1" applyBorder="1" applyAlignment="1">
      <alignment horizontal="center" vertical="center" wrapText="1"/>
    </xf>
    <xf numFmtId="0" fontId="1" fillId="0" borderId="0" xfId="0" applyFont="1" applyBorder="1" applyAlignment="1">
      <alignment horizontal="center"/>
    </xf>
    <xf numFmtId="0" fontId="14" fillId="2" borderId="2" xfId="0" applyFont="1" applyFill="1" applyBorder="1" applyAlignment="1">
      <alignment vertical="center" wrapText="1"/>
    </xf>
    <xf numFmtId="0" fontId="1" fillId="0" borderId="2" xfId="0" applyFont="1" applyBorder="1"/>
    <xf numFmtId="0" fontId="10" fillId="2" borderId="2" xfId="0" applyFont="1" applyFill="1" applyBorder="1" applyAlignment="1">
      <alignment vertical="center" wrapText="1"/>
    </xf>
    <xf numFmtId="0" fontId="15" fillId="0" borderId="2" xfId="0" applyFont="1" applyBorder="1" applyAlignment="1">
      <alignment horizontal="center" vertical="center" wrapText="1"/>
    </xf>
    <xf numFmtId="0" fontId="13" fillId="0" borderId="0" xfId="0" applyFont="1" applyAlignment="1">
      <alignment vertical="center"/>
    </xf>
    <xf numFmtId="0" fontId="11" fillId="0" borderId="0" xfId="0" applyFont="1" applyBorder="1" applyAlignment="1">
      <alignment horizontal="center" vertical="center" wrapText="1"/>
    </xf>
    <xf numFmtId="0" fontId="1" fillId="0" borderId="0" xfId="0" applyFont="1" applyBorder="1"/>
    <xf numFmtId="0" fontId="13" fillId="0" borderId="0" xfId="0" applyFont="1" applyAlignment="1">
      <alignment horizontal="left" vertical="center" wrapText="1"/>
    </xf>
    <xf numFmtId="0" fontId="1" fillId="0" borderId="0" xfId="0" applyFont="1" applyAlignment="1">
      <alignment horizontal="center"/>
    </xf>
    <xf numFmtId="0" fontId="11" fillId="0" borderId="2" xfId="0" applyFont="1" applyBorder="1" applyAlignment="1">
      <alignment horizontal="justify" vertical="center" wrapText="1"/>
    </xf>
    <xf numFmtId="0" fontId="13" fillId="0" borderId="0" xfId="0" applyFont="1" applyAlignment="1">
      <alignment horizontal="left" vertical="center" indent="1"/>
    </xf>
    <xf numFmtId="0" fontId="17" fillId="0" borderId="0" xfId="0" applyFont="1" applyAlignment="1">
      <alignment vertical="center"/>
    </xf>
    <xf numFmtId="0" fontId="16" fillId="0" borderId="2" xfId="0" applyFont="1" applyBorder="1" applyAlignment="1">
      <alignment vertical="center" wrapText="1"/>
    </xf>
    <xf numFmtId="0" fontId="14" fillId="4" borderId="0"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8" fillId="0" borderId="0" xfId="0" applyFont="1"/>
    <xf numFmtId="0" fontId="20" fillId="3" borderId="2" xfId="0" quotePrefix="1" applyFont="1" applyFill="1" applyBorder="1" applyAlignment="1">
      <alignment horizontal="left" vertical="center" wrapText="1"/>
    </xf>
    <xf numFmtId="0" fontId="20" fillId="3" borderId="2" xfId="0" applyFont="1" applyFill="1" applyBorder="1" applyAlignment="1">
      <alignment horizontal="center" vertical="center" wrapText="1"/>
    </xf>
    <xf numFmtId="0" fontId="20" fillId="0" borderId="5" xfId="0" applyFont="1" applyBorder="1" applyAlignment="1">
      <alignment vertical="center" wrapText="1"/>
    </xf>
    <xf numFmtId="0" fontId="23" fillId="0" borderId="2" xfId="0" applyFont="1" applyBorder="1" applyAlignment="1">
      <alignment vertical="center" wrapText="1"/>
    </xf>
    <xf numFmtId="0" fontId="25" fillId="0" borderId="0" xfId="0" applyFont="1" applyAlignment="1">
      <alignment horizontal="left" vertical="center" indent="1"/>
    </xf>
    <xf numFmtId="0" fontId="22" fillId="0" borderId="2" xfId="0" applyFont="1" applyBorder="1"/>
    <xf numFmtId="0" fontId="26" fillId="0" borderId="2" xfId="0" applyFont="1" applyBorder="1" applyAlignment="1">
      <alignment vertical="center" wrapText="1"/>
    </xf>
    <xf numFmtId="0" fontId="22" fillId="0" borderId="0" xfId="0" applyFont="1"/>
    <xf numFmtId="0" fontId="27" fillId="0" borderId="2" xfId="0" applyFont="1" applyBorder="1" applyAlignment="1">
      <alignment horizontal="center"/>
    </xf>
    <xf numFmtId="0" fontId="19" fillId="0" borderId="2" xfId="1" applyBorder="1" applyAlignment="1">
      <alignment vertical="center" wrapText="1"/>
    </xf>
    <xf numFmtId="0" fontId="23" fillId="0" borderId="2" xfId="0" applyFont="1" applyFill="1" applyBorder="1" applyAlignment="1">
      <alignment horizontal="center" vertical="center" wrapText="1"/>
    </xf>
    <xf numFmtId="0" fontId="5" fillId="0" borderId="2" xfId="0" applyFont="1" applyFill="1" applyBorder="1" applyAlignment="1">
      <alignment horizontal="right" vertical="center" wrapText="1"/>
    </xf>
    <xf numFmtId="9" fontId="5" fillId="0" borderId="2" xfId="0" applyNumberFormat="1" applyFont="1" applyFill="1" applyBorder="1" applyAlignment="1">
      <alignment horizontal="right" vertical="center" wrapText="1"/>
    </xf>
    <xf numFmtId="4" fontId="24" fillId="0" borderId="2" xfId="0" applyNumberFormat="1" applyFont="1" applyFill="1" applyBorder="1" applyAlignment="1">
      <alignment horizontal="right" vertical="center" wrapText="1"/>
    </xf>
    <xf numFmtId="10" fontId="23" fillId="0" borderId="2" xfId="0" applyNumberFormat="1" applyFont="1" applyFill="1" applyBorder="1" applyAlignment="1">
      <alignment horizontal="center" vertical="center" wrapText="1"/>
    </xf>
    <xf numFmtId="9" fontId="23" fillId="0" borderId="2" xfId="0" applyNumberFormat="1" applyFont="1" applyFill="1" applyBorder="1" applyAlignment="1">
      <alignment horizontal="center" vertical="center" wrapText="1"/>
    </xf>
    <xf numFmtId="0" fontId="28" fillId="0" borderId="0" xfId="0" applyFont="1"/>
    <xf numFmtId="0" fontId="13" fillId="0" borderId="2" xfId="0" applyFont="1" applyFill="1" applyBorder="1" applyAlignment="1">
      <alignment vertical="center" wrapText="1"/>
    </xf>
    <xf numFmtId="3" fontId="1" fillId="0" borderId="2" xfId="0" applyNumberFormat="1" applyFont="1" applyBorder="1"/>
    <xf numFmtId="3" fontId="2" fillId="0" borderId="2" xfId="0" applyNumberFormat="1" applyFont="1" applyBorder="1"/>
    <xf numFmtId="2" fontId="1" fillId="0" borderId="2" xfId="0" applyNumberFormat="1" applyFont="1" applyBorder="1"/>
    <xf numFmtId="0" fontId="10" fillId="2" borderId="5" xfId="0" applyFont="1" applyFill="1" applyBorder="1" applyAlignment="1">
      <alignment horizontal="center" vertical="center" wrapText="1"/>
    </xf>
    <xf numFmtId="4" fontId="16" fillId="0" borderId="6" xfId="0" applyNumberFormat="1" applyFont="1" applyBorder="1" applyAlignment="1">
      <alignment vertical="center" wrapText="1"/>
    </xf>
    <xf numFmtId="4" fontId="16" fillId="0" borderId="2" xfId="0" applyNumberFormat="1" applyFont="1" applyBorder="1" applyAlignment="1">
      <alignment vertical="center" wrapText="1"/>
    </xf>
    <xf numFmtId="0" fontId="16" fillId="0" borderId="2" xfId="0" applyFont="1" applyBorder="1" applyAlignment="1">
      <alignment horizontal="center" vertical="center" wrapText="1"/>
    </xf>
    <xf numFmtId="4" fontId="23" fillId="0" borderId="2" xfId="0" applyNumberFormat="1" applyFont="1" applyFill="1" applyBorder="1" applyAlignment="1">
      <alignment horizontal="center" vertical="center" wrapText="1"/>
    </xf>
    <xf numFmtId="0" fontId="11" fillId="0" borderId="2" xfId="0" applyFont="1" applyFill="1" applyBorder="1" applyAlignment="1">
      <alignment vertical="center" wrapText="1"/>
    </xf>
    <xf numFmtId="0" fontId="0" fillId="0" borderId="0" xfId="0" applyAlignment="1">
      <alignment horizontal="left" indent="1"/>
    </xf>
    <xf numFmtId="0" fontId="0" fillId="0" borderId="0" xfId="0" applyNumberFormat="1"/>
    <xf numFmtId="0" fontId="22" fillId="0" borderId="2" xfId="0" applyFont="1" applyBorder="1" applyAlignment="1">
      <alignment horizontal="center"/>
    </xf>
    <xf numFmtId="0" fontId="0" fillId="0" borderId="0" xfId="0" applyFill="1" applyBorder="1" applyAlignment="1">
      <alignment horizontal="left" vertical="top"/>
    </xf>
    <xf numFmtId="0" fontId="14" fillId="0" borderId="2" xfId="0" applyFont="1" applyFill="1" applyBorder="1" applyAlignment="1">
      <alignment vertical="center" wrapText="1"/>
    </xf>
    <xf numFmtId="0" fontId="33" fillId="0" borderId="2" xfId="0" applyFont="1" applyFill="1" applyBorder="1" applyAlignment="1">
      <alignment horizontal="right" vertical="center" wrapText="1"/>
    </xf>
    <xf numFmtId="0" fontId="11" fillId="0" borderId="2" xfId="0" applyFont="1" applyFill="1" applyBorder="1" applyAlignment="1">
      <alignment horizontal="right" vertical="center" wrapText="1"/>
    </xf>
    <xf numFmtId="0" fontId="15" fillId="0" borderId="2" xfId="0" applyFont="1" applyFill="1" applyBorder="1" applyAlignment="1">
      <alignment horizontal="center" vertical="center" wrapText="1"/>
    </xf>
    <xf numFmtId="4" fontId="1" fillId="0" borderId="0" xfId="0" applyNumberFormat="1" applyFont="1" applyAlignment="1">
      <alignment wrapText="1"/>
    </xf>
    <xf numFmtId="4" fontId="0" fillId="0" borderId="0" xfId="0" applyNumberFormat="1" applyAlignment="1">
      <alignment wrapText="1"/>
    </xf>
    <xf numFmtId="0" fontId="33" fillId="0" borderId="2" xfId="0" applyFont="1" applyFill="1" applyBorder="1" applyAlignment="1">
      <alignment horizontal="center" vertical="center" wrapText="1"/>
    </xf>
    <xf numFmtId="9" fontId="1" fillId="0" borderId="2" xfId="0" applyNumberFormat="1" applyFont="1" applyFill="1" applyBorder="1"/>
    <xf numFmtId="9" fontId="1" fillId="0" borderId="2" xfId="0" quotePrefix="1" applyNumberFormat="1" applyFont="1" applyFill="1" applyBorder="1"/>
    <xf numFmtId="0" fontId="16" fillId="0" borderId="2" xfId="0" applyFont="1" applyBorder="1" applyAlignment="1">
      <alignment horizontal="center" vertical="center" wrapText="1"/>
    </xf>
    <xf numFmtId="0" fontId="11" fillId="0" borderId="2" xfId="0" applyFont="1" applyBorder="1" applyAlignment="1">
      <alignment horizontal="center" vertical="center" wrapText="1"/>
    </xf>
    <xf numFmtId="0" fontId="1" fillId="0" borderId="2" xfId="0" applyFont="1" applyBorder="1" applyAlignment="1">
      <alignment horizontal="center"/>
    </xf>
    <xf numFmtId="0" fontId="19" fillId="0" borderId="8" xfId="1" applyBorder="1" applyAlignment="1">
      <alignment horizontal="left"/>
    </xf>
    <xf numFmtId="0" fontId="1" fillId="0" borderId="2" xfId="0" applyFont="1" applyBorder="1" applyAlignment="1">
      <alignment horizontal="left"/>
    </xf>
    <xf numFmtId="0" fontId="32" fillId="0" borderId="2" xfId="0" applyFont="1" applyFill="1" applyBorder="1" applyAlignment="1">
      <alignment horizontal="left" vertical="center" wrapText="1"/>
    </xf>
    <xf numFmtId="0" fontId="35" fillId="0" borderId="6" xfId="0" applyFont="1" applyFill="1" applyBorder="1" applyAlignment="1">
      <alignment horizontal="left" vertical="center" wrapText="1"/>
    </xf>
    <xf numFmtId="0" fontId="35" fillId="0" borderId="7" xfId="0" applyFont="1" applyFill="1" applyBorder="1" applyAlignment="1">
      <alignment horizontal="left" vertical="center" wrapText="1"/>
    </xf>
    <xf numFmtId="0" fontId="35" fillId="0" borderId="8" xfId="0" applyFont="1" applyFill="1" applyBorder="1" applyAlignment="1">
      <alignment horizontal="left" vertical="center" wrapText="1"/>
    </xf>
    <xf numFmtId="0" fontId="36" fillId="0" borderId="6" xfId="0" applyFont="1" applyFill="1" applyBorder="1" applyAlignment="1">
      <alignment horizontal="left" wrapText="1"/>
    </xf>
    <xf numFmtId="0" fontId="36" fillId="0" borderId="7" xfId="0" applyFont="1" applyFill="1" applyBorder="1" applyAlignment="1">
      <alignment horizontal="left" wrapText="1"/>
    </xf>
    <xf numFmtId="0" fontId="36" fillId="0" borderId="8" xfId="0" applyFont="1" applyFill="1" applyBorder="1" applyAlignment="1">
      <alignment horizontal="left" wrapText="1"/>
    </xf>
    <xf numFmtId="0" fontId="19" fillId="0" borderId="6" xfId="1" applyFill="1" applyBorder="1" applyAlignment="1">
      <alignment horizontal="left"/>
    </xf>
    <xf numFmtId="0" fontId="1" fillId="0" borderId="7" xfId="0" applyFont="1" applyFill="1" applyBorder="1" applyAlignment="1">
      <alignment horizontal="left"/>
    </xf>
    <xf numFmtId="0" fontId="1" fillId="0" borderId="8" xfId="0" applyFont="1" applyFill="1" applyBorder="1" applyAlignment="1">
      <alignment horizontal="left"/>
    </xf>
    <xf numFmtId="0" fontId="19" fillId="0" borderId="2" xfId="1" applyBorder="1" applyAlignment="1">
      <alignment horizontal="left"/>
    </xf>
    <xf numFmtId="0" fontId="11" fillId="0" borderId="6" xfId="0" applyFont="1" applyBorder="1" applyAlignment="1">
      <alignment horizontal="left" vertical="center" wrapText="1"/>
    </xf>
    <xf numFmtId="0" fontId="11" fillId="0" borderId="7" xfId="0" applyFont="1" applyBorder="1" applyAlignment="1">
      <alignment horizontal="left" vertical="center" wrapText="1"/>
    </xf>
    <xf numFmtId="0" fontId="11" fillId="0" borderId="8" xfId="0" applyFont="1" applyBorder="1" applyAlignment="1">
      <alignment horizontal="left" vertical="center" wrapText="1"/>
    </xf>
    <xf numFmtId="0" fontId="10" fillId="2" borderId="2" xfId="0" applyFont="1" applyFill="1" applyBorder="1" applyAlignment="1">
      <alignment horizontal="center" vertical="center" wrapText="1"/>
    </xf>
    <xf numFmtId="0" fontId="16" fillId="0" borderId="6"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7" xfId="0" applyFont="1" applyBorder="1" applyAlignment="1">
      <alignment horizontal="center" vertical="center" wrapText="1"/>
    </xf>
    <xf numFmtId="0" fontId="1" fillId="0" borderId="6" xfId="0" applyFont="1" applyBorder="1" applyAlignment="1">
      <alignment horizontal="center"/>
    </xf>
    <xf numFmtId="0" fontId="1" fillId="0" borderId="7" xfId="0" applyFont="1" applyBorder="1" applyAlignment="1">
      <alignment horizontal="center"/>
    </xf>
    <xf numFmtId="0" fontId="1" fillId="0" borderId="8" xfId="0" applyFont="1" applyBorder="1" applyAlignment="1">
      <alignment horizontal="center"/>
    </xf>
    <xf numFmtId="0" fontId="14" fillId="4" borderId="0"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6" fillId="0" borderId="0" xfId="0" applyFont="1" applyAlignment="1">
      <alignment horizontal="center" vertical="center" wrapText="1"/>
    </xf>
    <xf numFmtId="0" fontId="1" fillId="0" borderId="0" xfId="0" applyFont="1" applyAlignment="1">
      <alignment horizontal="center"/>
    </xf>
    <xf numFmtId="0" fontId="16" fillId="0" borderId="14" xfId="0" applyFont="1" applyBorder="1" applyAlignment="1">
      <alignment horizontal="center" vertical="center" wrapText="1"/>
    </xf>
    <xf numFmtId="0" fontId="16" fillId="0" borderId="0" xfId="0" applyFont="1" applyBorder="1" applyAlignment="1">
      <alignment horizontal="center" vertical="center" wrapText="1"/>
    </xf>
    <xf numFmtId="0" fontId="6" fillId="0" borderId="2" xfId="0" applyFont="1" applyBorder="1" applyAlignment="1">
      <alignment horizontal="center" vertical="center" wrapText="1"/>
    </xf>
    <xf numFmtId="0" fontId="31" fillId="0" borderId="2" xfId="0" applyFont="1" applyBorder="1" applyAlignment="1">
      <alignment horizontal="center"/>
    </xf>
    <xf numFmtId="0" fontId="7" fillId="0" borderId="2" xfId="0" applyFont="1" applyBorder="1" applyAlignment="1">
      <alignment horizontal="center"/>
    </xf>
    <xf numFmtId="0" fontId="29" fillId="0" borderId="2" xfId="0" applyFont="1" applyBorder="1" applyAlignment="1">
      <alignment horizontal="center" vertical="center" wrapText="1"/>
    </xf>
    <xf numFmtId="0" fontId="16" fillId="0" borderId="2" xfId="0" applyFont="1" applyBorder="1" applyAlignment="1">
      <alignment horizontal="left" vertical="center" wrapText="1"/>
    </xf>
    <xf numFmtId="0" fontId="30" fillId="0" borderId="6" xfId="0" applyFont="1" applyBorder="1" applyAlignment="1">
      <alignment horizontal="right" vertical="center" wrapText="1"/>
    </xf>
    <xf numFmtId="0" fontId="30" fillId="0" borderId="7" xfId="0" applyFont="1" applyBorder="1" applyAlignment="1">
      <alignment horizontal="right" vertical="center" wrapText="1"/>
    </xf>
    <xf numFmtId="0" fontId="30" fillId="0" borderId="8" xfId="0" applyFont="1" applyBorder="1" applyAlignment="1">
      <alignment horizontal="right"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30" fillId="0" borderId="6"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13" fillId="0" borderId="2" xfId="0" applyFont="1" applyBorder="1" applyAlignment="1">
      <alignment horizontal="left" vertical="center" wrapText="1"/>
    </xf>
    <xf numFmtId="0" fontId="19" fillId="0" borderId="2" xfId="1" applyBorder="1" applyAlignment="1">
      <alignment horizontal="center"/>
    </xf>
    <xf numFmtId="0" fontId="23" fillId="0" borderId="6"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6"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0" xfId="0" applyFont="1" applyFill="1" applyAlignment="1">
      <alignment horizontal="center" vertical="center" wrapText="1"/>
    </xf>
    <xf numFmtId="0" fontId="19" fillId="0" borderId="2" xfId="1" applyFill="1" applyBorder="1" applyAlignment="1">
      <alignment horizontal="center"/>
    </xf>
    <xf numFmtId="0" fontId="1" fillId="0" borderId="2" xfId="0" applyFont="1" applyFill="1" applyBorder="1" applyAlignment="1">
      <alignment horizontal="center"/>
    </xf>
    <xf numFmtId="0" fontId="5" fillId="0" borderId="2" xfId="0" applyFont="1" applyFill="1" applyBorder="1" applyAlignment="1">
      <alignment horizontal="center" vertical="center" wrapText="1"/>
    </xf>
    <xf numFmtId="0" fontId="13" fillId="0" borderId="2" xfId="0" applyFont="1" applyFill="1" applyBorder="1" applyAlignment="1">
      <alignment horizontal="left" vertical="center" wrapText="1"/>
    </xf>
    <xf numFmtId="0" fontId="19" fillId="0" borderId="2" xfId="1" applyFill="1" applyBorder="1" applyAlignment="1">
      <alignment horizontal="left"/>
    </xf>
    <xf numFmtId="0" fontId="1" fillId="0" borderId="2" xfId="0" applyFont="1" applyFill="1" applyBorder="1" applyAlignment="1">
      <alignment horizontal="left"/>
    </xf>
    <xf numFmtId="0" fontId="13" fillId="0" borderId="2" xfId="0" applyFont="1" applyBorder="1" applyAlignment="1">
      <alignment horizontal="center" vertical="center"/>
    </xf>
    <xf numFmtId="0" fontId="36" fillId="0" borderId="2" xfId="0" applyFont="1" applyBorder="1" applyAlignment="1">
      <alignment horizontal="left"/>
    </xf>
    <xf numFmtId="0" fontId="33" fillId="0" borderId="5" xfId="0" applyFont="1" applyFill="1" applyBorder="1" applyAlignment="1">
      <alignment horizontal="center" vertical="center" wrapText="1"/>
    </xf>
    <xf numFmtId="0" fontId="33" fillId="0" borderId="13"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4"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34" fillId="0" borderId="10" xfId="0" applyFont="1" applyFill="1" applyBorder="1" applyAlignment="1">
      <alignment horizontal="center" vertical="center" wrapText="1"/>
    </xf>
    <xf numFmtId="0" fontId="34" fillId="0" borderId="11" xfId="0" applyFont="1" applyFill="1" applyBorder="1" applyAlignment="1">
      <alignment horizontal="center" vertical="center" wrapText="1"/>
    </xf>
    <xf numFmtId="0" fontId="34" fillId="0" borderId="12" xfId="0" applyFont="1" applyFill="1" applyBorder="1" applyAlignment="1">
      <alignment horizontal="center" vertical="center" wrapText="1"/>
    </xf>
    <xf numFmtId="0" fontId="22" fillId="0" borderId="2" xfId="0" applyFont="1" applyBorder="1" applyAlignment="1">
      <alignment horizontal="center"/>
    </xf>
    <xf numFmtId="0" fontId="19" fillId="0" borderId="2" xfId="1" applyFill="1" applyBorder="1" applyAlignment="1">
      <alignment horizontal="center" vertical="center" wrapText="1"/>
    </xf>
    <xf numFmtId="0" fontId="23" fillId="0" borderId="7" xfId="0" applyFont="1" applyBorder="1" applyAlignment="1">
      <alignment horizontal="center" vertical="center" wrapText="1"/>
    </xf>
    <xf numFmtId="0" fontId="24" fillId="0" borderId="2" xfId="0" applyFont="1" applyBorder="1" applyAlignment="1">
      <alignment horizontal="center"/>
    </xf>
    <xf numFmtId="0" fontId="24" fillId="0" borderId="6" xfId="0" applyFont="1" applyBorder="1" applyAlignment="1">
      <alignment horizontal="center"/>
    </xf>
    <xf numFmtId="0" fontId="24" fillId="0" borderId="7" xfId="0" applyFont="1" applyBorder="1" applyAlignment="1">
      <alignment horizontal="center"/>
    </xf>
    <xf numFmtId="0" fontId="10" fillId="2" borderId="2" xfId="0" applyFont="1" applyFill="1" applyBorder="1" applyAlignment="1">
      <alignment horizontal="left" vertical="center" wrapText="1"/>
    </xf>
    <xf numFmtId="0" fontId="23" fillId="0" borderId="6" xfId="0" applyFont="1" applyBorder="1" applyAlignment="1">
      <alignment horizontal="left" vertical="center" wrapText="1"/>
    </xf>
    <xf numFmtId="0" fontId="23" fillId="0" borderId="7" xfId="0" applyFont="1" applyBorder="1" applyAlignment="1">
      <alignment horizontal="left" vertical="center" wrapText="1"/>
    </xf>
    <xf numFmtId="0" fontId="23" fillId="0" borderId="8" xfId="0" applyFont="1" applyBorder="1" applyAlignment="1">
      <alignment horizontal="left" vertical="center" wrapText="1"/>
    </xf>
    <xf numFmtId="0" fontId="24" fillId="0" borderId="8" xfId="0" applyFont="1" applyBorder="1" applyAlignment="1">
      <alignment horizontal="center"/>
    </xf>
    <xf numFmtId="0" fontId="20" fillId="3" borderId="2"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20" fillId="3" borderId="2" xfId="0" applyFont="1" applyFill="1" applyBorder="1" applyAlignment="1">
      <alignment horizontal="left"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20" fillId="0" borderId="2" xfId="0" applyFont="1" applyBorder="1" applyAlignment="1">
      <alignment horizontal="center" vertical="center" wrapText="1"/>
    </xf>
    <xf numFmtId="0" fontId="21" fillId="0" borderId="2" xfId="1" applyFont="1" applyBorder="1" applyAlignment="1">
      <alignment horizontal="center" vertical="center" wrapText="1"/>
    </xf>
    <xf numFmtId="0" fontId="2" fillId="0" borderId="0" xfId="0" applyFont="1" applyAlignment="1">
      <alignment horizontal="center" vertical="center"/>
    </xf>
    <xf numFmtId="0" fontId="20" fillId="0" borderId="2" xfId="0" applyFont="1" applyBorder="1" applyAlignment="1">
      <alignment horizontal="center" vertical="center"/>
    </xf>
    <xf numFmtId="0" fontId="23" fillId="0" borderId="6" xfId="0" quotePrefix="1"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OS%20DP/ESTUDIOS%20ECON&#211;MICOS%202023/Rendici&#243;n%20de%20cuentas%202022/FORMATOS%20PARA%20INFORME%202022/matriz_sector_electrico_rendicion_de_cuentas_2022_V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2022"/>
      <sheetName val="Ejecución Presupuestaria"/>
    </sheetNames>
    <sheetDataSet>
      <sheetData sheetId="0">
        <row r="91">
          <cell r="C91" t="str">
            <v>FORMULARIO DE CONTACTO</v>
          </cell>
        </row>
      </sheetData>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eeasa.com.ec/content/uploads/2023/04/MATRIZ-M-INVERSION-DE-PUBLICIDAD-CORRESPONDIENTE-AL-MES-DE-DICIEMBRE-DE-2022.pdf" TargetMode="External"/><Relationship Id="rId18" Type="http://schemas.openxmlformats.org/officeDocument/2006/relationships/hyperlink" Target="https://www.eeasa.com.ec/content/uploads/2020/07/MATRIZ_K_INFORMACION_CORRESPONDIENTE_AL_MES_DE_DICIEMBRE_2022.pdf" TargetMode="External"/><Relationship Id="rId26" Type="http://schemas.openxmlformats.org/officeDocument/2006/relationships/hyperlink" Target="https://www.eeasa.com.ec/content/uploads/2023/01/Matriz-I-INFORMACION-CORRESPONDIENTE-AL-MES-DE-DICIEMBRE-2022.pdf" TargetMode="External"/><Relationship Id="rId39" Type="http://schemas.openxmlformats.org/officeDocument/2006/relationships/hyperlink" Target="https://www.eeasa.com.ec/content/uploads/2023/05/0.2-DISENO-DE-LA-PROPUESTA-DE-RENDICION-DE-CUENTAS.pdf" TargetMode="External"/><Relationship Id="rId21" Type="http://schemas.openxmlformats.org/officeDocument/2006/relationships/hyperlink" Target="https://www.eeasa.com.ec/content/uploads/2020/07/MATRIZ_K_INFORMACION_CORRESPONDIENTE_AL_MES_DE_DICIEMBRE_2022.pdf" TargetMode="External"/><Relationship Id="rId34" Type="http://schemas.openxmlformats.org/officeDocument/2006/relationships/hyperlink" Target="https://www.eeasa.com.ec/content/uploads/2023/01/Matriz-I-INFORMACION-CORRESPONDIENTE-AL-MES-DE-DICIEMBRE-2022.pdf" TargetMode="External"/><Relationship Id="rId42" Type="http://schemas.openxmlformats.org/officeDocument/2006/relationships/hyperlink" Target="https://www.eeasa.com.ec/content/uploads/2023/05/1.2-INFORME-RENDICION-DE-CUENTAS-_2022_F3_-1.pdf" TargetMode="External"/><Relationship Id="rId47" Type="http://schemas.openxmlformats.org/officeDocument/2006/relationships/hyperlink" Target="https://www.eeasa.com.ec/content/uploads/2023/05/3.2-Informe-Definitivo-de-Rendicion-de-Cuentas-2022.pdf" TargetMode="External"/><Relationship Id="rId50" Type="http://schemas.openxmlformats.org/officeDocument/2006/relationships/hyperlink" Target="https://www.eeasa.com.ec/content/uploads/2023/05/3.2-Informe-Definitivo-de-Rendicion-de-Cuentas-2022.pdf" TargetMode="External"/><Relationship Id="rId55" Type="http://schemas.openxmlformats.org/officeDocument/2006/relationships/hyperlink" Target="https://www.eeasa.com.ec/content/uploads/2023/05/3.2-Informe-Definitivo-de-Rendicion-de-Cuentas-2022.pdf" TargetMode="External"/><Relationship Id="rId7" Type="http://schemas.openxmlformats.org/officeDocument/2006/relationships/hyperlink" Target="https://www.eeasa.com.ec/lotaips/lotaip-2023/" TargetMode="External"/><Relationship Id="rId2" Type="http://schemas.openxmlformats.org/officeDocument/2006/relationships/hyperlink" Target="http://www.eeasa.com.ec/" TargetMode="External"/><Relationship Id="rId16" Type="http://schemas.openxmlformats.org/officeDocument/2006/relationships/hyperlink" Target="https://www.eeasa.com.ec/lotaips/lotaip-2023/" TargetMode="External"/><Relationship Id="rId29" Type="http://schemas.openxmlformats.org/officeDocument/2006/relationships/hyperlink" Target="https://www.eeasa.com.ec/content/uploads/2023/01/Matriz-I-INFORMACION-CORRESPONDIENTE-AL-MES-DE-DICIEMBRE-2022.pdf" TargetMode="External"/><Relationship Id="rId11" Type="http://schemas.openxmlformats.org/officeDocument/2006/relationships/hyperlink" Target="https://www.eeasa.com.ec/content/uploads/2023/04/MATRIZ-M-INVERSION-DE-PUBLICIDAD-CORRESPONDIENTE-AL-MES-DE-DICIEMBRE-DE-2022.pdf" TargetMode="External"/><Relationship Id="rId24" Type="http://schemas.openxmlformats.org/officeDocument/2006/relationships/hyperlink" Target="https://www.eeasa.com.ec/content/uploads/2020/07/MATRIZ_K_INFORMACION_CORRESPONDIENTE_AL_MES_DE_DICIEMBRE_2022.pdf" TargetMode="External"/><Relationship Id="rId32" Type="http://schemas.openxmlformats.org/officeDocument/2006/relationships/hyperlink" Target="https://www.eeasa.com.ec/content/uploads/2023/01/Matriz-I-INFORMACION-CORRESPONDIENTE-AL-MES-DE-DICIEMBRE-2022.pdf" TargetMode="External"/><Relationship Id="rId37" Type="http://schemas.openxmlformats.org/officeDocument/2006/relationships/hyperlink" Target="https://www.eeasa.com.ec/content/uploads/2023/05/3.2-Informe-Definitivo-de-Rendicion-de-Cuentas-2022.pdf" TargetMode="External"/><Relationship Id="rId40" Type="http://schemas.openxmlformats.org/officeDocument/2006/relationships/hyperlink" Target="https://www.eeasa.com.ec/cuentas/2022/" TargetMode="External"/><Relationship Id="rId45" Type="http://schemas.openxmlformats.org/officeDocument/2006/relationships/hyperlink" Target="https://www.eeasa.com.ec/content/uploads/2023/05/2.4_RENDICION-DE-CUENTAS-EEASA-2022-CON-APORTES-CIUDADANOS.pdf" TargetMode="External"/><Relationship Id="rId53" Type="http://schemas.openxmlformats.org/officeDocument/2006/relationships/hyperlink" Target="https://www.eeasa.com.ec/content/uploads/2023/05/3.2-Informe-Definitivo-de-Rendicion-de-Cuentas-2022.pdf" TargetMode="External"/><Relationship Id="rId5" Type="http://schemas.openxmlformats.org/officeDocument/2006/relationships/hyperlink" Target="http://www.eeasa.com.ec/index.php?id=1" TargetMode="External"/><Relationship Id="rId10" Type="http://schemas.openxmlformats.org/officeDocument/2006/relationships/hyperlink" Target="https://www.eeasa.com.ec/content/uploads/2023/03/Inf-Anual-2022-1.pdf" TargetMode="External"/><Relationship Id="rId19" Type="http://schemas.openxmlformats.org/officeDocument/2006/relationships/hyperlink" Target="https://www.eeasa.com.ec/content/uploads/2020/07/MATRIZ_K_INFORMACION_CORRESPONDIENTE_AL_MES_DE_DICIEMBRE_2022.pdf" TargetMode="External"/><Relationship Id="rId31" Type="http://schemas.openxmlformats.org/officeDocument/2006/relationships/hyperlink" Target="https://www.eeasa.com.ec/content/uploads/2023/01/Matriz-I-INFORMACION-CORRESPONDIENTE-AL-MES-DE-DICIEMBRE-2022.pdf" TargetMode="External"/><Relationship Id="rId44" Type="http://schemas.openxmlformats.org/officeDocument/2006/relationships/hyperlink" Target="https://www.eeasa.com.ec/content/uploads/2023/05/2.3_REALIZACION-DEL-EVENTO-DE-RENDICION-DE-CUENTAS-2022.pdf" TargetMode="External"/><Relationship Id="rId52" Type="http://schemas.openxmlformats.org/officeDocument/2006/relationships/hyperlink" Target="https://www.eeasa.com.ec/content/uploads/2023/05/3.2-Informe-Definitivo-de-Rendicion-de-Cuentas-2022.pdf" TargetMode="External"/><Relationship Id="rId4" Type="http://schemas.openxmlformats.org/officeDocument/2006/relationships/hyperlink" Target="http://www.eeasa.com.ec/index.php?id=1" TargetMode="External"/><Relationship Id="rId9" Type="http://schemas.openxmlformats.org/officeDocument/2006/relationships/hyperlink" Target="https://www.eeasa.com.ec/plan-estrategico-institucional/" TargetMode="External"/><Relationship Id="rId14" Type="http://schemas.openxmlformats.org/officeDocument/2006/relationships/hyperlink" Target="https://www.eeasa.com.ec/content/uploads/2023/04/MATRIZ-M-INVERSION-DE-PUBLICIDAD-CORRESPONDIENTE-AL-MES-DE-DICIEMBRE-DE-2022.pdf" TargetMode="External"/><Relationship Id="rId22" Type="http://schemas.openxmlformats.org/officeDocument/2006/relationships/hyperlink" Target="https://www.eeasa.com.ec/content/uploads/2020/07/MATRIZ_K_INFORMACION_CORRESPONDIENTE_AL_MES_DE_DICIEMBRE_2022.pdf" TargetMode="External"/><Relationship Id="rId27" Type="http://schemas.openxmlformats.org/officeDocument/2006/relationships/hyperlink" Target="https://www.eeasa.com.ec/content/uploads/2023/01/Matriz-I-INFORMACION-CORRESPONDIENTE-AL-MES-DE-DICIEMBRE-2022.pdf" TargetMode="External"/><Relationship Id="rId30" Type="http://schemas.openxmlformats.org/officeDocument/2006/relationships/hyperlink" Target="https://www.eeasa.com.ec/content/uploads/2023/01/Matriz-I-INFORMACION-CORRESPONDIENTE-AL-MES-DE-DICIEMBRE-2022.pdf" TargetMode="External"/><Relationship Id="rId35" Type="http://schemas.openxmlformats.org/officeDocument/2006/relationships/hyperlink" Target="https://www.eeasa.com.ec/content/uploads/2023/05/1.3-SOCIALIZACION-INTERNA_RENDICION-DE-CUENTAS-2022-1.pdf" TargetMode="External"/><Relationship Id="rId43" Type="http://schemas.openxmlformats.org/officeDocument/2006/relationships/hyperlink" Target="https://www.eeasa.com.ec/cuentas/2022/" TargetMode="External"/><Relationship Id="rId48" Type="http://schemas.openxmlformats.org/officeDocument/2006/relationships/hyperlink" Target="https://www.eeasa.com.ec/content/uploads/2023/05/3.2-Informe-Definitivo-de-Rendicion-de-Cuentas-2022.pdf" TargetMode="External"/><Relationship Id="rId56" Type="http://schemas.openxmlformats.org/officeDocument/2006/relationships/printerSettings" Target="../printerSettings/printerSettings1.bin"/><Relationship Id="rId8" Type="http://schemas.openxmlformats.org/officeDocument/2006/relationships/hyperlink" Target="https://www.eeasa.com.ec/plan-estrategico-institucional/" TargetMode="External"/><Relationship Id="rId51" Type="http://schemas.openxmlformats.org/officeDocument/2006/relationships/hyperlink" Target="https://www.eeasa.com.ec/content/uploads/2023/05/3.2-Informe-Definitivo-de-Rendicion-de-Cuentas-2022.pdf" TargetMode="External"/><Relationship Id="rId3" Type="http://schemas.openxmlformats.org/officeDocument/2006/relationships/hyperlink" Target="https://www.eeasa.com.ec/contacto/" TargetMode="External"/><Relationship Id="rId12" Type="http://schemas.openxmlformats.org/officeDocument/2006/relationships/hyperlink" Target="https://www.eeasa.com.ec/content/uploads/2023/04/MATRIZ-M-INVERSION-DE-PUBLICIDAD-CORRESPONDIENTE-AL-MES-DE-DICIEMBRE-DE-2022.pdf" TargetMode="External"/><Relationship Id="rId17" Type="http://schemas.openxmlformats.org/officeDocument/2006/relationships/hyperlink" Target="https://www.eeasa.com.ec/plan-estrategico-institucional/" TargetMode="External"/><Relationship Id="rId25" Type="http://schemas.openxmlformats.org/officeDocument/2006/relationships/hyperlink" Target="https://www.eeasa.com.ec/content/uploads/2023/01/Matriz-I-INFORMACION-CORRESPONDIENTE-AL-MES-DE-DICIEMBRE-2022.pdf" TargetMode="External"/><Relationship Id="rId33" Type="http://schemas.openxmlformats.org/officeDocument/2006/relationships/hyperlink" Target="https://www.eeasa.com.ec/content/uploads/2023/01/Matriz-I-INFORMACION-CORRESPONDIENTE-AL-MES-DE-DICIEMBRE-2022.pdf" TargetMode="External"/><Relationship Id="rId38" Type="http://schemas.openxmlformats.org/officeDocument/2006/relationships/hyperlink" Target="https://www.eeasa.com.ec/content/uploads/2023/05/0.1-CONFORMACION-DE-LOS-RESPONSABLES.pdf" TargetMode="External"/><Relationship Id="rId46" Type="http://schemas.openxmlformats.org/officeDocument/2006/relationships/hyperlink" Target="https://www.eeasa.com.ec/content/uploads/2023/05/3.1-Formulario-Rendicion-de-Cuentas-_CPCCS.pdf" TargetMode="External"/><Relationship Id="rId20" Type="http://schemas.openxmlformats.org/officeDocument/2006/relationships/hyperlink" Target="https://www.eeasa.com.ec/content/uploads/2020/07/MATRIZ_K_INFORMACION_CORRESPONDIENTE_AL_MES_DE_DICIEMBRE_2022.pdf" TargetMode="External"/><Relationship Id="rId41" Type="http://schemas.openxmlformats.org/officeDocument/2006/relationships/hyperlink" Target="https://www.eeasa.com.ec/content/uploads/2023/05/1.2-INFORME-RENDICION-DE-CUENTAS-_2022_F3_-1.pdf" TargetMode="External"/><Relationship Id="rId54" Type="http://schemas.openxmlformats.org/officeDocument/2006/relationships/hyperlink" Target="https://www.eeasa.com.ec/content/uploads/2023/05/3.2-Informe-Definitivo-de-Rendicion-de-Cuentas-2022.pdf" TargetMode="External"/><Relationship Id="rId1" Type="http://schemas.openxmlformats.org/officeDocument/2006/relationships/hyperlink" Target="mailto:presidencia@eeasa.com.ec" TargetMode="External"/><Relationship Id="rId6" Type="http://schemas.openxmlformats.org/officeDocument/2006/relationships/hyperlink" Target="https://www.eeasa.com.ec/lotaips/lotaip-2023/" TargetMode="External"/><Relationship Id="rId15" Type="http://schemas.openxmlformats.org/officeDocument/2006/relationships/hyperlink" Target="https://www.eeasa.com.ec/lotaips/lotaip-2023/" TargetMode="External"/><Relationship Id="rId23" Type="http://schemas.openxmlformats.org/officeDocument/2006/relationships/hyperlink" Target="https://www.eeasa.com.ec/content/uploads/2020/07/MATRIZ_K_INFORMACION_CORRESPONDIENTE_AL_MES_DE_DICIEMBRE_2022.pdf" TargetMode="External"/><Relationship Id="rId28" Type="http://schemas.openxmlformats.org/officeDocument/2006/relationships/hyperlink" Target="https://www.eeasa.com.ec/content/uploads/2023/01/Matriz-I-INFORMACION-CORRESPONDIENTE-AL-MES-DE-DICIEMBRE-2022.pdf" TargetMode="External"/><Relationship Id="rId36" Type="http://schemas.openxmlformats.org/officeDocument/2006/relationships/hyperlink" Target="https://www.eeasa.com.ec/content/uploads/2023/05/T-19607_Invitacion-a-EEDs.pdf" TargetMode="External"/><Relationship Id="rId49" Type="http://schemas.openxmlformats.org/officeDocument/2006/relationships/hyperlink" Target="https://www.eeasa.com.ec/content/uploads/2023/05/3.2-Informe-Definitivo-de-Rendicion-de-Cuentas-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33"/>
  <sheetViews>
    <sheetView tabSelected="1" zoomScale="80" zoomScaleNormal="80" zoomScaleSheetLayoutView="70" zoomScalePageLayoutView="50" workbookViewId="0">
      <selection activeCell="P18" sqref="P18"/>
    </sheetView>
  </sheetViews>
  <sheetFormatPr baseColWidth="10" defaultColWidth="11.44140625" defaultRowHeight="13.8"/>
  <cols>
    <col min="1" max="1" width="20" style="1" customWidth="1"/>
    <col min="2" max="2" width="11.44140625" style="1"/>
    <col min="3" max="3" width="11.5546875" style="1" customWidth="1"/>
    <col min="4" max="4" width="17.88671875" style="1" customWidth="1"/>
    <col min="5" max="5" width="12" style="1" customWidth="1"/>
    <col min="6" max="6" width="11" style="1" customWidth="1"/>
    <col min="7" max="7" width="14.5546875" style="1" customWidth="1"/>
    <col min="8" max="8" width="15.109375" style="1" customWidth="1"/>
    <col min="9" max="9" width="23.109375" style="1" customWidth="1"/>
    <col min="10" max="10" width="14.5546875" style="1" customWidth="1"/>
    <col min="11" max="11" width="13.6640625" style="1" customWidth="1"/>
    <col min="12" max="12" width="10.44140625" style="1" customWidth="1"/>
    <col min="13" max="13" width="28.5546875" style="1" customWidth="1"/>
    <col min="14" max="15" width="11.44140625" style="1"/>
    <col min="16" max="16" width="13.5546875" style="1" bestFit="1" customWidth="1"/>
    <col min="17" max="17" width="14.33203125" style="1" customWidth="1"/>
    <col min="18" max="18" width="12.44140625" style="1" bestFit="1" customWidth="1"/>
    <col min="19" max="16384" width="11.44140625" style="1"/>
  </cols>
  <sheetData>
    <row r="1" spans="1:13">
      <c r="A1" s="172" t="s">
        <v>0</v>
      </c>
      <c r="B1" s="172"/>
      <c r="C1" s="172"/>
      <c r="D1" s="172"/>
      <c r="E1" s="172"/>
      <c r="F1" s="172"/>
      <c r="G1" s="172"/>
      <c r="H1" s="172"/>
      <c r="I1" s="172"/>
      <c r="J1" s="172"/>
      <c r="K1" s="172"/>
      <c r="L1" s="172"/>
      <c r="M1" s="172"/>
    </row>
    <row r="2" spans="1:13">
      <c r="A2" s="172" t="s">
        <v>1</v>
      </c>
      <c r="B2" s="172"/>
      <c r="C2" s="172"/>
      <c r="D2" s="172"/>
      <c r="E2" s="172"/>
      <c r="F2" s="172"/>
      <c r="G2" s="172"/>
      <c r="H2" s="172"/>
      <c r="I2" s="172"/>
      <c r="J2" s="172"/>
      <c r="K2" s="172"/>
      <c r="L2" s="172"/>
      <c r="M2" s="172"/>
    </row>
    <row r="3" spans="1:13">
      <c r="A3" s="2"/>
    </row>
    <row r="4" spans="1:13">
      <c r="A4" s="165" t="s">
        <v>2</v>
      </c>
      <c r="B4" s="166"/>
      <c r="C4" s="166"/>
      <c r="D4" s="166"/>
      <c r="E4" s="166"/>
      <c r="F4" s="166"/>
      <c r="G4" s="166"/>
      <c r="H4" s="166"/>
      <c r="I4" s="166"/>
      <c r="J4" s="166"/>
      <c r="K4" s="166"/>
      <c r="L4" s="166"/>
      <c r="M4" s="166"/>
    </row>
    <row r="5" spans="1:13">
      <c r="A5" s="3" t="s">
        <v>3</v>
      </c>
      <c r="B5" s="170" t="s">
        <v>189</v>
      </c>
      <c r="C5" s="170"/>
      <c r="D5" s="170"/>
      <c r="E5" s="170"/>
      <c r="F5" s="170"/>
      <c r="G5" s="170"/>
      <c r="H5" s="170"/>
      <c r="I5" s="170"/>
      <c r="J5" s="170"/>
      <c r="K5" s="170"/>
      <c r="L5" s="170"/>
      <c r="M5" s="170"/>
    </row>
    <row r="6" spans="1:13">
      <c r="A6" s="3" t="s">
        <v>4</v>
      </c>
      <c r="B6" s="170" t="s">
        <v>190</v>
      </c>
      <c r="C6" s="170"/>
      <c r="D6" s="170"/>
      <c r="E6" s="170"/>
      <c r="F6" s="170"/>
      <c r="G6" s="170"/>
      <c r="H6" s="170"/>
      <c r="I6" s="170"/>
      <c r="J6" s="170"/>
      <c r="K6" s="170"/>
      <c r="L6" s="170"/>
      <c r="M6" s="170"/>
    </row>
    <row r="7" spans="1:13" ht="19.2">
      <c r="A7" s="3" t="s">
        <v>5</v>
      </c>
      <c r="B7" s="170" t="s">
        <v>191</v>
      </c>
      <c r="C7" s="170"/>
      <c r="D7" s="170"/>
      <c r="E7" s="170"/>
      <c r="F7" s="170"/>
      <c r="G7" s="170"/>
      <c r="H7" s="170"/>
      <c r="I7" s="170"/>
      <c r="J7" s="170"/>
      <c r="K7" s="170"/>
      <c r="L7" s="170"/>
      <c r="M7" s="170"/>
    </row>
    <row r="8" spans="1:13">
      <c r="A8" s="3" t="s">
        <v>6</v>
      </c>
      <c r="B8" s="170" t="s">
        <v>192</v>
      </c>
      <c r="C8" s="170"/>
      <c r="D8" s="170"/>
      <c r="E8" s="170"/>
      <c r="F8" s="170"/>
      <c r="G8" s="170"/>
      <c r="H8" s="170"/>
      <c r="I8" s="170"/>
      <c r="J8" s="170"/>
      <c r="K8" s="170"/>
      <c r="L8" s="170"/>
      <c r="M8" s="170"/>
    </row>
    <row r="9" spans="1:13">
      <c r="A9" s="3" t="s">
        <v>7</v>
      </c>
      <c r="B9" s="170" t="s">
        <v>193</v>
      </c>
      <c r="C9" s="170"/>
      <c r="D9" s="170"/>
      <c r="E9" s="170"/>
      <c r="F9" s="170"/>
      <c r="G9" s="170"/>
      <c r="H9" s="170"/>
      <c r="I9" s="170"/>
      <c r="J9" s="170"/>
      <c r="K9" s="170"/>
      <c r="L9" s="170"/>
      <c r="M9" s="170"/>
    </row>
    <row r="10" spans="1:13">
      <c r="A10" s="3" t="s">
        <v>8</v>
      </c>
      <c r="B10" s="173" t="s">
        <v>194</v>
      </c>
      <c r="C10" s="173"/>
      <c r="D10" s="173"/>
      <c r="E10" s="173"/>
      <c r="F10" s="173"/>
      <c r="G10" s="173"/>
      <c r="H10" s="173"/>
      <c r="I10" s="173"/>
      <c r="J10" s="173"/>
      <c r="K10" s="173"/>
      <c r="L10" s="173"/>
      <c r="M10" s="173"/>
    </row>
    <row r="11" spans="1:13">
      <c r="A11" s="3" t="s">
        <v>9</v>
      </c>
      <c r="B11" s="170" t="s">
        <v>195</v>
      </c>
      <c r="C11" s="170"/>
      <c r="D11" s="170"/>
      <c r="E11" s="170"/>
      <c r="F11" s="170"/>
      <c r="G11" s="170"/>
      <c r="H11" s="170"/>
      <c r="I11" s="170"/>
      <c r="J11" s="170"/>
      <c r="K11" s="170"/>
      <c r="L11" s="170"/>
      <c r="M11" s="170"/>
    </row>
    <row r="12" spans="1:13">
      <c r="A12" s="3" t="s">
        <v>10</v>
      </c>
      <c r="B12" s="170" t="s">
        <v>196</v>
      </c>
      <c r="C12" s="170"/>
      <c r="D12" s="170"/>
      <c r="E12" s="170"/>
      <c r="F12" s="170"/>
      <c r="G12" s="170"/>
      <c r="H12" s="170"/>
      <c r="I12" s="170"/>
      <c r="J12" s="170"/>
      <c r="K12" s="170"/>
      <c r="L12" s="170"/>
      <c r="M12" s="170"/>
    </row>
    <row r="13" spans="1:13">
      <c r="A13" s="3" t="s">
        <v>11</v>
      </c>
      <c r="B13" s="170" t="s">
        <v>197</v>
      </c>
      <c r="C13" s="170"/>
      <c r="D13" s="170"/>
      <c r="E13" s="170"/>
      <c r="F13" s="170"/>
      <c r="G13" s="170"/>
      <c r="H13" s="170"/>
      <c r="I13" s="170"/>
      <c r="J13" s="170"/>
      <c r="K13" s="170"/>
      <c r="L13" s="170"/>
      <c r="M13" s="170"/>
    </row>
    <row r="14" spans="1:13">
      <c r="A14" s="3" t="s">
        <v>12</v>
      </c>
      <c r="B14" s="171" t="s">
        <v>198</v>
      </c>
      <c r="C14" s="170"/>
      <c r="D14" s="170"/>
      <c r="E14" s="170"/>
      <c r="F14" s="170"/>
      <c r="G14" s="170"/>
      <c r="H14" s="170"/>
      <c r="I14" s="170"/>
      <c r="J14" s="170"/>
      <c r="K14" s="170"/>
      <c r="L14" s="170"/>
      <c r="M14" s="170"/>
    </row>
    <row r="15" spans="1:13">
      <c r="A15" s="3" t="s">
        <v>13</v>
      </c>
      <c r="B15" s="170">
        <v>32998600</v>
      </c>
      <c r="C15" s="170"/>
      <c r="D15" s="170"/>
      <c r="E15" s="170"/>
      <c r="F15" s="170"/>
      <c r="G15" s="170"/>
      <c r="H15" s="170"/>
      <c r="I15" s="170"/>
      <c r="J15" s="170"/>
      <c r="K15" s="170"/>
      <c r="L15" s="170"/>
      <c r="M15" s="170"/>
    </row>
    <row r="16" spans="1:13">
      <c r="A16" s="3" t="s">
        <v>14</v>
      </c>
      <c r="B16" s="171" t="s">
        <v>199</v>
      </c>
      <c r="C16" s="170"/>
      <c r="D16" s="170"/>
      <c r="E16" s="170"/>
      <c r="F16" s="170"/>
      <c r="G16" s="170"/>
      <c r="H16" s="170"/>
      <c r="I16" s="170"/>
      <c r="J16" s="170"/>
      <c r="K16" s="170"/>
      <c r="L16" s="170"/>
      <c r="M16" s="170"/>
    </row>
    <row r="17" spans="1:13" ht="14.25" customHeight="1">
      <c r="A17" s="165" t="s">
        <v>15</v>
      </c>
      <c r="B17" s="166"/>
      <c r="C17" s="166"/>
      <c r="D17" s="166"/>
      <c r="E17" s="166"/>
      <c r="F17" s="166"/>
      <c r="G17" s="166"/>
      <c r="H17" s="166"/>
      <c r="I17" s="166"/>
      <c r="J17" s="166"/>
      <c r="K17" s="166"/>
      <c r="L17" s="166"/>
      <c r="M17" s="166"/>
    </row>
    <row r="18" spans="1:13" ht="19.2">
      <c r="A18" s="3" t="s">
        <v>16</v>
      </c>
      <c r="B18" s="170" t="s">
        <v>217</v>
      </c>
      <c r="C18" s="170"/>
      <c r="D18" s="170"/>
      <c r="E18" s="170"/>
      <c r="F18" s="170"/>
      <c r="G18" s="170"/>
      <c r="H18" s="170"/>
      <c r="I18" s="170"/>
      <c r="J18" s="170"/>
      <c r="K18" s="170"/>
      <c r="L18" s="170"/>
      <c r="M18" s="170"/>
    </row>
    <row r="19" spans="1:13" ht="19.2">
      <c r="A19" s="3" t="s">
        <v>17</v>
      </c>
      <c r="B19" s="170" t="s">
        <v>200</v>
      </c>
      <c r="C19" s="170"/>
      <c r="D19" s="170"/>
      <c r="E19" s="170"/>
      <c r="F19" s="170"/>
      <c r="G19" s="170"/>
      <c r="H19" s="170"/>
      <c r="I19" s="170"/>
      <c r="J19" s="170"/>
      <c r="K19" s="170"/>
      <c r="L19" s="170"/>
      <c r="M19" s="170"/>
    </row>
    <row r="20" spans="1:13" ht="14.25" customHeight="1">
      <c r="A20" s="168" t="s">
        <v>18</v>
      </c>
      <c r="B20" s="169"/>
      <c r="C20" s="169"/>
      <c r="D20" s="169"/>
      <c r="E20" s="169"/>
      <c r="F20" s="169"/>
      <c r="G20" s="169"/>
      <c r="H20" s="169"/>
      <c r="I20" s="169"/>
      <c r="J20" s="169"/>
      <c r="K20" s="169"/>
      <c r="L20" s="169"/>
      <c r="M20" s="169"/>
    </row>
    <row r="21" spans="1:13" ht="19.2">
      <c r="A21" s="3" t="s">
        <v>19</v>
      </c>
      <c r="B21" s="170" t="s">
        <v>201</v>
      </c>
      <c r="C21" s="170"/>
      <c r="D21" s="170"/>
      <c r="E21" s="170"/>
      <c r="F21" s="170"/>
      <c r="G21" s="170"/>
      <c r="H21" s="170"/>
      <c r="I21" s="170"/>
      <c r="J21" s="170"/>
      <c r="K21" s="170"/>
      <c r="L21" s="170"/>
      <c r="M21" s="170"/>
    </row>
    <row r="22" spans="1:13">
      <c r="A22" s="3" t="s">
        <v>20</v>
      </c>
      <c r="B22" s="170" t="s">
        <v>202</v>
      </c>
      <c r="C22" s="170"/>
      <c r="D22" s="170"/>
      <c r="E22" s="170"/>
      <c r="F22" s="170"/>
      <c r="G22" s="170"/>
      <c r="H22" s="170"/>
      <c r="I22" s="170"/>
      <c r="J22" s="170"/>
      <c r="K22" s="170"/>
      <c r="L22" s="170"/>
      <c r="M22" s="170"/>
    </row>
    <row r="23" spans="1:13">
      <c r="A23" s="3" t="s">
        <v>21</v>
      </c>
      <c r="B23" s="170" t="s">
        <v>203</v>
      </c>
      <c r="C23" s="170"/>
      <c r="D23" s="170"/>
      <c r="E23" s="170"/>
      <c r="F23" s="170"/>
      <c r="G23" s="170"/>
      <c r="H23" s="170"/>
      <c r="I23" s="170"/>
      <c r="J23" s="170"/>
      <c r="K23" s="170"/>
      <c r="L23" s="170"/>
      <c r="M23" s="170"/>
    </row>
    <row r="24" spans="1:13" ht="14.25" customHeight="1">
      <c r="A24" s="168" t="s">
        <v>22</v>
      </c>
      <c r="B24" s="169"/>
      <c r="C24" s="169"/>
      <c r="D24" s="169"/>
      <c r="E24" s="169"/>
      <c r="F24" s="169"/>
      <c r="G24" s="169"/>
      <c r="H24" s="169"/>
      <c r="I24" s="169"/>
      <c r="J24" s="169"/>
      <c r="K24" s="169"/>
      <c r="L24" s="169"/>
      <c r="M24" s="169"/>
    </row>
    <row r="25" spans="1:13" ht="19.2">
      <c r="A25" s="3" t="s">
        <v>19</v>
      </c>
      <c r="B25" s="170" t="s">
        <v>204</v>
      </c>
      <c r="C25" s="170"/>
      <c r="D25" s="170"/>
      <c r="E25" s="170"/>
      <c r="F25" s="170"/>
      <c r="G25" s="170"/>
      <c r="H25" s="170"/>
      <c r="I25" s="170"/>
      <c r="J25" s="170"/>
      <c r="K25" s="170"/>
      <c r="L25" s="170"/>
      <c r="M25" s="170"/>
    </row>
    <row r="26" spans="1:13">
      <c r="A26" s="3" t="s">
        <v>20</v>
      </c>
      <c r="B26" s="170" t="s">
        <v>205</v>
      </c>
      <c r="C26" s="170"/>
      <c r="D26" s="170"/>
      <c r="E26" s="170"/>
      <c r="F26" s="170"/>
      <c r="G26" s="170"/>
      <c r="H26" s="170"/>
      <c r="I26" s="170"/>
      <c r="J26" s="170"/>
      <c r="K26" s="170"/>
      <c r="L26" s="170"/>
      <c r="M26" s="170"/>
    </row>
    <row r="27" spans="1:13">
      <c r="A27" s="3" t="s">
        <v>21</v>
      </c>
      <c r="B27" s="170" t="s">
        <v>203</v>
      </c>
      <c r="C27" s="170"/>
      <c r="D27" s="170"/>
      <c r="E27" s="170"/>
      <c r="F27" s="170"/>
      <c r="G27" s="170"/>
      <c r="H27" s="170"/>
      <c r="I27" s="170"/>
      <c r="J27" s="170"/>
      <c r="K27" s="170"/>
      <c r="L27" s="170"/>
      <c r="M27" s="170"/>
    </row>
    <row r="28" spans="1:13">
      <c r="A28" s="4"/>
    </row>
    <row r="29" spans="1:13" ht="14.25" customHeight="1">
      <c r="A29" s="165" t="s">
        <v>23</v>
      </c>
      <c r="B29" s="166"/>
      <c r="C29" s="166"/>
      <c r="D29" s="166"/>
      <c r="E29" s="166"/>
      <c r="F29" s="166"/>
      <c r="G29" s="166"/>
      <c r="H29" s="166"/>
      <c r="I29" s="166"/>
      <c r="J29" s="166"/>
      <c r="K29" s="166"/>
      <c r="L29" s="166"/>
      <c r="M29" s="166"/>
    </row>
    <row r="30" spans="1:13" ht="14.25" customHeight="1">
      <c r="A30" s="165" t="s">
        <v>24</v>
      </c>
      <c r="B30" s="166"/>
      <c r="C30" s="166"/>
      <c r="D30" s="166"/>
      <c r="E30" s="166"/>
      <c r="F30" s="166"/>
      <c r="G30" s="166"/>
      <c r="H30" s="166"/>
      <c r="I30" s="166"/>
      <c r="J30" s="166"/>
      <c r="K30" s="166"/>
      <c r="L30" s="166"/>
      <c r="M30" s="166"/>
    </row>
    <row r="31" spans="1:13" ht="14.25" customHeight="1">
      <c r="A31" s="3" t="s">
        <v>25</v>
      </c>
      <c r="B31" s="107" t="s">
        <v>206</v>
      </c>
      <c r="C31" s="107"/>
      <c r="D31" s="107"/>
      <c r="E31" s="107"/>
      <c r="F31" s="107"/>
      <c r="G31" s="107"/>
      <c r="H31" s="107"/>
      <c r="I31" s="107"/>
      <c r="J31" s="107"/>
      <c r="K31" s="107"/>
      <c r="L31" s="107"/>
      <c r="M31" s="107"/>
    </row>
    <row r="32" spans="1:13" ht="14.25" customHeight="1">
      <c r="A32" s="3" t="s">
        <v>26</v>
      </c>
      <c r="B32" s="107" t="s">
        <v>207</v>
      </c>
      <c r="C32" s="107"/>
      <c r="D32" s="107"/>
      <c r="E32" s="107"/>
      <c r="F32" s="107"/>
      <c r="G32" s="107"/>
      <c r="H32" s="107"/>
      <c r="I32" s="107"/>
      <c r="J32" s="107"/>
      <c r="K32" s="107"/>
      <c r="L32" s="107"/>
      <c r="M32" s="107"/>
    </row>
    <row r="33" spans="1:13">
      <c r="A33" s="4"/>
    </row>
    <row r="34" spans="1:13">
      <c r="A34" s="5" t="s">
        <v>27</v>
      </c>
    </row>
    <row r="35" spans="1:13" ht="14.25" customHeight="1">
      <c r="A35" s="161" t="s">
        <v>28</v>
      </c>
      <c r="B35" s="161"/>
      <c r="C35" s="161"/>
      <c r="D35" s="161"/>
      <c r="E35" s="161"/>
      <c r="F35" s="161"/>
      <c r="G35" s="161"/>
      <c r="H35" s="161"/>
      <c r="I35" s="161"/>
      <c r="J35" s="161"/>
      <c r="K35" s="161"/>
      <c r="L35" s="161"/>
      <c r="M35" s="6" t="s">
        <v>29</v>
      </c>
    </row>
    <row r="36" spans="1:13" ht="23.4" customHeight="1">
      <c r="A36" s="167" t="s">
        <v>208</v>
      </c>
      <c r="B36" s="167"/>
      <c r="C36" s="167"/>
      <c r="D36" s="167"/>
      <c r="E36" s="167"/>
      <c r="F36" s="167"/>
      <c r="G36" s="167"/>
      <c r="H36" s="167"/>
      <c r="I36" s="167"/>
      <c r="J36" s="167"/>
      <c r="K36" s="167"/>
      <c r="L36" s="167"/>
      <c r="M36" s="35" t="s">
        <v>216</v>
      </c>
    </row>
    <row r="37" spans="1:13" ht="23.4" customHeight="1">
      <c r="A37" s="167" t="s">
        <v>209</v>
      </c>
      <c r="B37" s="167"/>
      <c r="C37" s="167"/>
      <c r="D37" s="167"/>
      <c r="E37" s="167"/>
      <c r="F37" s="167"/>
      <c r="G37" s="167"/>
      <c r="H37" s="167"/>
      <c r="I37" s="167"/>
      <c r="J37" s="167"/>
      <c r="K37" s="167"/>
      <c r="L37" s="167"/>
      <c r="M37" s="35" t="s">
        <v>216</v>
      </c>
    </row>
    <row r="38" spans="1:13" ht="23.4" customHeight="1">
      <c r="A38" s="167" t="s">
        <v>210</v>
      </c>
      <c r="B38" s="167"/>
      <c r="C38" s="167"/>
      <c r="D38" s="167"/>
      <c r="E38" s="167"/>
      <c r="F38" s="167"/>
      <c r="G38" s="167"/>
      <c r="H38" s="167"/>
      <c r="I38" s="167"/>
      <c r="J38" s="167"/>
      <c r="K38" s="167"/>
      <c r="L38" s="167"/>
      <c r="M38" s="35" t="s">
        <v>216</v>
      </c>
    </row>
    <row r="39" spans="1:13" ht="23.4" customHeight="1">
      <c r="A39" s="167" t="s">
        <v>211</v>
      </c>
      <c r="B39" s="167"/>
      <c r="C39" s="167"/>
      <c r="D39" s="167"/>
      <c r="E39" s="167"/>
      <c r="F39" s="167"/>
      <c r="G39" s="167"/>
      <c r="H39" s="167"/>
      <c r="I39" s="167"/>
      <c r="J39" s="167"/>
      <c r="K39" s="167"/>
      <c r="L39" s="167"/>
      <c r="M39" s="35" t="s">
        <v>216</v>
      </c>
    </row>
    <row r="40" spans="1:13" ht="23.4" customHeight="1">
      <c r="A40" s="167" t="s">
        <v>212</v>
      </c>
      <c r="B40" s="167"/>
      <c r="C40" s="167"/>
      <c r="D40" s="167"/>
      <c r="E40" s="167"/>
      <c r="F40" s="167"/>
      <c r="G40" s="167"/>
      <c r="H40" s="167"/>
      <c r="I40" s="167"/>
      <c r="J40" s="167"/>
      <c r="K40" s="167"/>
      <c r="L40" s="167"/>
      <c r="M40" s="35" t="s">
        <v>216</v>
      </c>
    </row>
    <row r="41" spans="1:13" ht="23.4" customHeight="1">
      <c r="A41" s="167" t="s">
        <v>213</v>
      </c>
      <c r="B41" s="167"/>
      <c r="C41" s="167"/>
      <c r="D41" s="167"/>
      <c r="E41" s="167"/>
      <c r="F41" s="167"/>
      <c r="G41" s="167"/>
      <c r="H41" s="167"/>
      <c r="I41" s="167"/>
      <c r="J41" s="167"/>
      <c r="K41" s="167"/>
      <c r="L41" s="167"/>
      <c r="M41" s="35" t="s">
        <v>216</v>
      </c>
    </row>
    <row r="42" spans="1:13" ht="23.4" customHeight="1">
      <c r="A42" s="167" t="s">
        <v>214</v>
      </c>
      <c r="B42" s="167"/>
      <c r="C42" s="167"/>
      <c r="D42" s="167"/>
      <c r="E42" s="167"/>
      <c r="F42" s="167"/>
      <c r="G42" s="167"/>
      <c r="H42" s="167"/>
      <c r="I42" s="167"/>
      <c r="J42" s="167"/>
      <c r="K42" s="167"/>
      <c r="L42" s="167"/>
      <c r="M42" s="35" t="s">
        <v>216</v>
      </c>
    </row>
    <row r="43" spans="1:13" ht="23.4" customHeight="1">
      <c r="A43" s="167" t="s">
        <v>215</v>
      </c>
      <c r="B43" s="167"/>
      <c r="C43" s="167"/>
      <c r="D43" s="167"/>
      <c r="E43" s="167"/>
      <c r="F43" s="167"/>
      <c r="G43" s="167"/>
      <c r="H43" s="167"/>
      <c r="I43" s="167"/>
      <c r="J43" s="167"/>
      <c r="K43" s="167"/>
      <c r="L43" s="167"/>
      <c r="M43" s="35" t="s">
        <v>216</v>
      </c>
    </row>
    <row r="44" spans="1:13">
      <c r="A44" s="4"/>
    </row>
    <row r="45" spans="1:13">
      <c r="A45" s="5" t="s">
        <v>30</v>
      </c>
    </row>
    <row r="46" spans="1:13" ht="14.25" customHeight="1">
      <c r="A46" s="161" t="s">
        <v>31</v>
      </c>
      <c r="B46" s="161"/>
      <c r="C46" s="161"/>
      <c r="D46" s="161"/>
      <c r="E46" s="161"/>
      <c r="F46" s="161"/>
      <c r="G46" s="161"/>
      <c r="H46" s="161"/>
      <c r="I46" s="161"/>
      <c r="J46" s="161"/>
      <c r="K46" s="161"/>
      <c r="L46" s="161"/>
      <c r="M46" s="6" t="s">
        <v>32</v>
      </c>
    </row>
    <row r="47" spans="1:13">
      <c r="A47" s="160" t="s">
        <v>218</v>
      </c>
      <c r="B47" s="160"/>
      <c r="C47" s="160"/>
      <c r="D47" s="160"/>
      <c r="E47" s="160"/>
      <c r="F47" s="160"/>
      <c r="G47" s="160"/>
      <c r="H47" s="160"/>
      <c r="I47" s="160"/>
      <c r="J47" s="160"/>
      <c r="K47" s="160"/>
      <c r="L47" s="160"/>
      <c r="M47" s="36">
        <v>1</v>
      </c>
    </row>
    <row r="49" spans="1:13">
      <c r="A49" s="5" t="s">
        <v>33</v>
      </c>
    </row>
    <row r="50" spans="1:13" ht="18" customHeight="1">
      <c r="A50" s="161" t="s">
        <v>31</v>
      </c>
      <c r="B50" s="161"/>
      <c r="C50" s="161"/>
      <c r="D50" s="161"/>
      <c r="E50" s="161"/>
      <c r="F50" s="161"/>
      <c r="G50" s="161"/>
      <c r="H50" s="161"/>
      <c r="I50" s="161" t="s">
        <v>34</v>
      </c>
      <c r="J50" s="161"/>
      <c r="K50" s="162" t="s">
        <v>35</v>
      </c>
      <c r="L50" s="163"/>
      <c r="M50" s="164"/>
    </row>
    <row r="51" spans="1:13" ht="37.799999999999997" customHeight="1">
      <c r="A51" s="160" t="s">
        <v>218</v>
      </c>
      <c r="B51" s="160"/>
      <c r="C51" s="160"/>
      <c r="D51" s="160"/>
      <c r="E51" s="160"/>
      <c r="F51" s="160"/>
      <c r="G51" s="160"/>
      <c r="H51" s="160"/>
      <c r="I51" s="160">
        <v>1</v>
      </c>
      <c r="J51" s="160"/>
      <c r="K51" s="160" t="s">
        <v>219</v>
      </c>
      <c r="L51" s="160"/>
      <c r="M51" s="160"/>
    </row>
    <row r="52" spans="1:13">
      <c r="A52" s="7"/>
      <c r="B52" s="7"/>
      <c r="C52" s="7"/>
      <c r="D52" s="7"/>
      <c r="E52" s="7"/>
      <c r="F52" s="7"/>
      <c r="G52" s="7"/>
      <c r="H52" s="7"/>
      <c r="I52" s="7"/>
      <c r="J52" s="7"/>
      <c r="K52" s="7"/>
    </row>
    <row r="53" spans="1:13">
      <c r="A53" s="5" t="s">
        <v>36</v>
      </c>
    </row>
    <row r="54" spans="1:13" ht="19.2">
      <c r="A54" s="8" t="s">
        <v>37</v>
      </c>
      <c r="B54" s="8" t="s">
        <v>38</v>
      </c>
      <c r="C54" s="8" t="s">
        <v>39</v>
      </c>
      <c r="D54" s="8" t="s">
        <v>31</v>
      </c>
      <c r="E54" s="94" t="s">
        <v>40</v>
      </c>
      <c r="F54" s="94"/>
      <c r="G54" s="94"/>
      <c r="H54" s="94" t="s">
        <v>41</v>
      </c>
      <c r="I54" s="94"/>
      <c r="J54" s="94"/>
      <c r="K54" s="94"/>
      <c r="L54" s="94"/>
      <c r="M54" s="8" t="s">
        <v>42</v>
      </c>
    </row>
    <row r="55" spans="1:13">
      <c r="A55" s="37" t="s">
        <v>218</v>
      </c>
      <c r="B55" s="37">
        <v>1</v>
      </c>
      <c r="C55" s="37">
        <v>300.82900000000001</v>
      </c>
      <c r="D55" s="37" t="s">
        <v>218</v>
      </c>
      <c r="E55" s="9" t="s">
        <v>43</v>
      </c>
      <c r="F55" s="9" t="s">
        <v>44</v>
      </c>
      <c r="G55" s="9" t="s">
        <v>45</v>
      </c>
      <c r="H55" s="9" t="s">
        <v>46</v>
      </c>
      <c r="I55" s="9" t="s">
        <v>47</v>
      </c>
      <c r="J55" s="9" t="s">
        <v>48</v>
      </c>
      <c r="K55" s="9" t="s">
        <v>49</v>
      </c>
      <c r="L55" s="9" t="s">
        <v>50</v>
      </c>
      <c r="M55" s="19"/>
    </row>
    <row r="56" spans="1:13" ht="43.2">
      <c r="A56" s="10"/>
      <c r="B56" s="10"/>
      <c r="C56" s="11"/>
      <c r="D56" s="10"/>
      <c r="E56" s="11"/>
      <c r="F56" s="11"/>
      <c r="G56" s="11"/>
      <c r="H56" s="11"/>
      <c r="I56" s="11"/>
      <c r="J56" s="11"/>
      <c r="K56" s="11"/>
      <c r="L56" s="11"/>
      <c r="M56" s="44" t="s">
        <v>231</v>
      </c>
    </row>
    <row r="57" spans="1:13">
      <c r="A57" s="10"/>
      <c r="B57" s="10"/>
      <c r="C57" s="11"/>
      <c r="D57" s="10"/>
      <c r="E57" s="11"/>
      <c r="F57" s="11"/>
      <c r="G57" s="11"/>
      <c r="H57" s="11"/>
      <c r="I57" s="11"/>
      <c r="J57" s="11"/>
      <c r="K57" s="11"/>
      <c r="L57" s="11"/>
      <c r="M57" s="10"/>
    </row>
    <row r="58" spans="1:13">
      <c r="A58" s="10"/>
      <c r="B58" s="10"/>
      <c r="C58" s="11"/>
      <c r="D58" s="10"/>
      <c r="E58" s="11"/>
      <c r="F58" s="11"/>
      <c r="G58" s="11"/>
      <c r="H58" s="11"/>
      <c r="I58" s="11"/>
      <c r="J58" s="11"/>
      <c r="K58" s="11"/>
      <c r="L58" s="11"/>
      <c r="M58" s="10"/>
    </row>
    <row r="59" spans="1:13">
      <c r="A59" s="12"/>
      <c r="B59" s="12"/>
      <c r="C59" s="13"/>
      <c r="D59" s="12"/>
      <c r="E59" s="13"/>
      <c r="F59" s="13"/>
      <c r="G59" s="13"/>
      <c r="H59" s="13"/>
      <c r="I59" s="13"/>
      <c r="J59" s="13"/>
      <c r="K59" s="13"/>
      <c r="L59" s="13"/>
      <c r="M59" s="12"/>
    </row>
    <row r="60" spans="1:13">
      <c r="A60" s="5" t="s">
        <v>51</v>
      </c>
    </row>
    <row r="61" spans="1:13" ht="21" customHeight="1">
      <c r="A61" s="94" t="s">
        <v>52</v>
      </c>
      <c r="B61" s="94"/>
      <c r="C61" s="8" t="s">
        <v>53</v>
      </c>
      <c r="D61" s="94" t="s">
        <v>54</v>
      </c>
      <c r="E61" s="94"/>
      <c r="F61" s="94"/>
      <c r="G61" s="155" t="s">
        <v>55</v>
      </c>
      <c r="H61" s="155"/>
      <c r="I61" s="155"/>
      <c r="J61" s="155"/>
      <c r="K61" s="155"/>
      <c r="L61" s="155" t="s">
        <v>56</v>
      </c>
      <c r="M61" s="155"/>
    </row>
    <row r="62" spans="1:13" ht="20.25" customHeight="1">
      <c r="A62" s="136" t="s">
        <v>57</v>
      </c>
      <c r="B62" s="136"/>
      <c r="C62" s="14"/>
      <c r="D62" s="107"/>
      <c r="E62" s="107"/>
      <c r="F62" s="107"/>
      <c r="G62" s="77"/>
      <c r="H62" s="77"/>
      <c r="I62" s="77"/>
      <c r="J62" s="77"/>
      <c r="K62" s="77"/>
      <c r="L62" s="77"/>
      <c r="M62" s="77"/>
    </row>
    <row r="63" spans="1:13" ht="104.4" customHeight="1">
      <c r="A63" s="136" t="s">
        <v>58</v>
      </c>
      <c r="B63" s="136"/>
      <c r="C63" s="38" t="s">
        <v>220</v>
      </c>
      <c r="D63" s="156" t="s">
        <v>221</v>
      </c>
      <c r="E63" s="157"/>
      <c r="F63" s="158"/>
      <c r="G63" s="153" t="s">
        <v>223</v>
      </c>
      <c r="H63" s="154"/>
      <c r="I63" s="154"/>
      <c r="J63" s="154"/>
      <c r="K63" s="159"/>
      <c r="L63" s="153" t="s">
        <v>232</v>
      </c>
      <c r="M63" s="154"/>
    </row>
    <row r="64" spans="1:13" ht="105" customHeight="1">
      <c r="A64" s="136" t="s">
        <v>59</v>
      </c>
      <c r="B64" s="136"/>
      <c r="C64" s="38" t="s">
        <v>220</v>
      </c>
      <c r="D64" s="123" t="s">
        <v>222</v>
      </c>
      <c r="E64" s="151"/>
      <c r="F64" s="124"/>
      <c r="G64" s="152" t="s">
        <v>224</v>
      </c>
      <c r="H64" s="152"/>
      <c r="I64" s="152"/>
      <c r="J64" s="152"/>
      <c r="K64" s="152"/>
      <c r="L64" s="153" t="s">
        <v>233</v>
      </c>
      <c r="M64" s="154"/>
    </row>
    <row r="65" spans="1:13" ht="20.25" customHeight="1">
      <c r="A65" s="136" t="s">
        <v>60</v>
      </c>
      <c r="B65" s="136"/>
      <c r="C65" s="14"/>
      <c r="D65" s="107"/>
      <c r="E65" s="107"/>
      <c r="F65" s="107"/>
      <c r="G65" s="77"/>
      <c r="H65" s="77"/>
      <c r="I65" s="77"/>
      <c r="J65" s="77"/>
      <c r="K65" s="77"/>
      <c r="L65" s="77"/>
      <c r="M65" s="77"/>
    </row>
    <row r="66" spans="1:13" ht="20.25" customHeight="1">
      <c r="A66" s="136" t="s">
        <v>61</v>
      </c>
      <c r="B66" s="136"/>
      <c r="C66" s="14"/>
      <c r="D66" s="107"/>
      <c r="E66" s="107"/>
      <c r="F66" s="107"/>
      <c r="G66" s="77"/>
      <c r="H66" s="77"/>
      <c r="I66" s="77"/>
      <c r="J66" s="77"/>
      <c r="K66" s="77"/>
      <c r="L66" s="77"/>
      <c r="M66" s="77"/>
    </row>
    <row r="67" spans="1:13">
      <c r="A67" s="15"/>
      <c r="B67" s="15"/>
      <c r="C67" s="16"/>
      <c r="D67" s="17"/>
      <c r="E67" s="17"/>
      <c r="F67" s="17"/>
      <c r="G67" s="18"/>
      <c r="H67" s="18"/>
      <c r="I67" s="18"/>
      <c r="J67" s="18"/>
      <c r="K67" s="18"/>
      <c r="L67" s="18"/>
      <c r="M67" s="18"/>
    </row>
    <row r="68" spans="1:13">
      <c r="A68" s="39" t="s">
        <v>62</v>
      </c>
    </row>
    <row r="69" spans="1:13">
      <c r="A69" s="94" t="s">
        <v>63</v>
      </c>
      <c r="B69" s="94"/>
      <c r="C69" s="94"/>
      <c r="D69" s="94"/>
      <c r="E69" s="94"/>
      <c r="F69" s="94"/>
      <c r="G69" s="94"/>
      <c r="H69" s="94"/>
      <c r="I69" s="8" t="s">
        <v>64</v>
      </c>
      <c r="J69" s="94" t="s">
        <v>65</v>
      </c>
      <c r="K69" s="94"/>
      <c r="L69" s="94"/>
      <c r="M69" s="94"/>
    </row>
    <row r="70" spans="1:13" ht="14.4">
      <c r="A70" s="121" t="s">
        <v>66</v>
      </c>
      <c r="B70" s="121"/>
      <c r="C70" s="121"/>
      <c r="D70" s="121"/>
      <c r="E70" s="121"/>
      <c r="F70" s="121"/>
      <c r="G70" s="121"/>
      <c r="H70" s="121"/>
      <c r="I70" s="40" t="s">
        <v>220</v>
      </c>
      <c r="J70" s="150" t="str">
        <f>'[1]Formulario 2022'!$C$91</f>
        <v>FORMULARIO DE CONTACTO</v>
      </c>
      <c r="K70" s="150"/>
      <c r="L70" s="150"/>
      <c r="M70" s="150"/>
    </row>
    <row r="71" spans="1:13" ht="14.4">
      <c r="A71" s="121" t="s">
        <v>67</v>
      </c>
      <c r="B71" s="121"/>
      <c r="C71" s="121"/>
      <c r="D71" s="121"/>
      <c r="E71" s="121"/>
      <c r="F71" s="121"/>
      <c r="G71" s="121"/>
      <c r="H71" s="121"/>
      <c r="I71" s="40" t="s">
        <v>220</v>
      </c>
      <c r="J71" s="150" t="s">
        <v>225</v>
      </c>
      <c r="K71" s="150"/>
      <c r="L71" s="150"/>
      <c r="M71" s="150"/>
    </row>
    <row r="72" spans="1:13">
      <c r="A72" s="15"/>
      <c r="B72" s="15"/>
      <c r="C72" s="15"/>
      <c r="D72" s="15"/>
      <c r="E72" s="15"/>
      <c r="F72" s="15"/>
      <c r="G72" s="15"/>
      <c r="H72" s="15"/>
      <c r="J72" s="12"/>
    </row>
    <row r="73" spans="1:13">
      <c r="A73" s="5" t="s">
        <v>68</v>
      </c>
    </row>
    <row r="74" spans="1:13" ht="19.2">
      <c r="A74" s="94" t="s">
        <v>69</v>
      </c>
      <c r="B74" s="94"/>
      <c r="C74" s="94"/>
      <c r="D74" s="94"/>
      <c r="E74" s="94"/>
      <c r="F74" s="94"/>
      <c r="G74" s="94"/>
      <c r="H74" s="8" t="s">
        <v>53</v>
      </c>
      <c r="I74" s="8" t="s">
        <v>70</v>
      </c>
      <c r="J74" s="94" t="s">
        <v>65</v>
      </c>
      <c r="K74" s="94"/>
      <c r="L74" s="94"/>
      <c r="M74" s="94"/>
    </row>
    <row r="75" spans="1:13">
      <c r="A75" s="121" t="s">
        <v>71</v>
      </c>
      <c r="B75" s="121"/>
      <c r="C75" s="121"/>
      <c r="D75" s="121"/>
      <c r="E75" s="121"/>
      <c r="F75" s="121"/>
      <c r="G75" s="121"/>
      <c r="H75" s="20"/>
      <c r="I75" s="20"/>
      <c r="J75" s="77"/>
      <c r="K75" s="77"/>
      <c r="L75" s="77"/>
      <c r="M75" s="77"/>
    </row>
    <row r="76" spans="1:13">
      <c r="A76" s="121" t="s">
        <v>72</v>
      </c>
      <c r="B76" s="121"/>
      <c r="C76" s="121"/>
      <c r="D76" s="121" t="s">
        <v>73</v>
      </c>
      <c r="E76" s="121"/>
      <c r="F76" s="121"/>
      <c r="G76" s="121"/>
      <c r="H76" s="20"/>
      <c r="I76" s="20"/>
      <c r="J76" s="77"/>
      <c r="K76" s="77"/>
      <c r="L76" s="77"/>
      <c r="M76" s="77"/>
    </row>
    <row r="77" spans="1:13">
      <c r="A77" s="121" t="s">
        <v>74</v>
      </c>
      <c r="B77" s="121"/>
      <c r="C77" s="121"/>
      <c r="D77" s="121" t="s">
        <v>73</v>
      </c>
      <c r="E77" s="121"/>
      <c r="F77" s="121"/>
      <c r="G77" s="121"/>
      <c r="H77" s="20"/>
      <c r="I77" s="20"/>
      <c r="J77" s="77"/>
      <c r="K77" s="77"/>
      <c r="L77" s="77"/>
      <c r="M77" s="77"/>
    </row>
    <row r="78" spans="1:13">
      <c r="A78" s="121" t="s">
        <v>75</v>
      </c>
      <c r="B78" s="121"/>
      <c r="C78" s="121"/>
      <c r="D78" s="121" t="s">
        <v>73</v>
      </c>
      <c r="E78" s="121"/>
      <c r="F78" s="121"/>
      <c r="G78" s="121"/>
      <c r="H78" s="20"/>
      <c r="I78" s="20"/>
      <c r="J78" s="77"/>
      <c r="K78" s="77"/>
      <c r="L78" s="77"/>
      <c r="M78" s="77"/>
    </row>
    <row r="79" spans="1:13">
      <c r="A79" s="121" t="s">
        <v>76</v>
      </c>
      <c r="B79" s="121"/>
      <c r="C79" s="121"/>
      <c r="D79" s="121" t="s">
        <v>73</v>
      </c>
      <c r="E79" s="121"/>
      <c r="F79" s="121"/>
      <c r="G79" s="121"/>
      <c r="H79" s="20"/>
      <c r="I79" s="20"/>
      <c r="J79" s="77"/>
      <c r="K79" s="77"/>
      <c r="L79" s="77"/>
      <c r="M79" s="77"/>
    </row>
    <row r="80" spans="1:13" ht="14.4">
      <c r="A80" s="121" t="s">
        <v>77</v>
      </c>
      <c r="B80" s="121"/>
      <c r="C80" s="121"/>
      <c r="D80" s="121" t="s">
        <v>73</v>
      </c>
      <c r="E80" s="121"/>
      <c r="F80" s="121"/>
      <c r="G80" s="121"/>
      <c r="H80" s="64" t="s">
        <v>220</v>
      </c>
      <c r="I80" s="20">
        <v>1</v>
      </c>
      <c r="J80" s="150" t="s">
        <v>225</v>
      </c>
      <c r="K80" s="150"/>
      <c r="L80" s="150"/>
      <c r="M80" s="150"/>
    </row>
    <row r="82" spans="1:13">
      <c r="A82" s="5" t="s">
        <v>78</v>
      </c>
    </row>
    <row r="83" spans="1:13">
      <c r="A83" s="94" t="s">
        <v>79</v>
      </c>
      <c r="B83" s="94"/>
      <c r="C83" s="94"/>
      <c r="D83" s="94"/>
      <c r="E83" s="94"/>
      <c r="F83" s="94"/>
      <c r="G83" s="94"/>
      <c r="H83" s="8" t="s">
        <v>53</v>
      </c>
      <c r="I83" s="8" t="s">
        <v>80</v>
      </c>
      <c r="J83" s="94" t="s">
        <v>65</v>
      </c>
      <c r="K83" s="94"/>
      <c r="L83" s="94"/>
      <c r="M83" s="94"/>
    </row>
    <row r="84" spans="1:13">
      <c r="A84" s="121" t="s">
        <v>81</v>
      </c>
      <c r="B84" s="121"/>
      <c r="C84" s="121"/>
      <c r="D84" s="121"/>
      <c r="E84" s="121"/>
      <c r="F84" s="121"/>
      <c r="G84" s="121"/>
      <c r="H84" s="40" t="s">
        <v>226</v>
      </c>
      <c r="I84" s="20"/>
      <c r="J84" s="77"/>
      <c r="K84" s="77"/>
      <c r="L84" s="77"/>
      <c r="M84" s="77"/>
    </row>
    <row r="85" spans="1:13">
      <c r="A85" s="121" t="s">
        <v>82</v>
      </c>
      <c r="B85" s="121"/>
      <c r="C85" s="121"/>
      <c r="D85" s="121"/>
      <c r="E85" s="121"/>
      <c r="F85" s="121"/>
      <c r="G85" s="121"/>
      <c r="H85" s="40" t="s">
        <v>226</v>
      </c>
      <c r="I85" s="20"/>
      <c r="J85" s="77"/>
      <c r="K85" s="77"/>
      <c r="L85" s="77"/>
      <c r="M85" s="77"/>
    </row>
    <row r="86" spans="1:13">
      <c r="A86" s="121" t="s">
        <v>83</v>
      </c>
      <c r="B86" s="121"/>
      <c r="C86" s="121"/>
      <c r="D86" s="121"/>
      <c r="E86" s="121"/>
      <c r="F86" s="121"/>
      <c r="G86" s="121"/>
      <c r="H86" s="40" t="s">
        <v>226</v>
      </c>
      <c r="I86" s="20"/>
      <c r="J86" s="77"/>
      <c r="K86" s="77"/>
      <c r="L86" s="77"/>
      <c r="M86" s="77"/>
    </row>
    <row r="87" spans="1:13">
      <c r="A87" s="121" t="s">
        <v>84</v>
      </c>
      <c r="B87" s="121"/>
      <c r="C87" s="121"/>
      <c r="D87" s="121"/>
      <c r="E87" s="121"/>
      <c r="F87" s="121"/>
      <c r="G87" s="121"/>
      <c r="H87" s="40" t="s">
        <v>226</v>
      </c>
      <c r="I87" s="20"/>
      <c r="J87" s="77"/>
      <c r="K87" s="77"/>
      <c r="L87" s="77"/>
      <c r="M87" s="77"/>
    </row>
    <row r="88" spans="1:13">
      <c r="A88" s="121" t="s">
        <v>77</v>
      </c>
      <c r="B88" s="121"/>
      <c r="C88" s="121"/>
      <c r="D88" s="121"/>
      <c r="E88" s="121"/>
      <c r="F88" s="121"/>
      <c r="G88" s="121"/>
      <c r="H88" s="40" t="s">
        <v>220</v>
      </c>
      <c r="I88" s="20"/>
      <c r="J88" s="149" t="s">
        <v>227</v>
      </c>
      <c r="K88" s="77"/>
      <c r="L88" s="77"/>
      <c r="M88" s="77"/>
    </row>
    <row r="89" spans="1:13">
      <c r="A89" s="4"/>
    </row>
    <row r="90" spans="1:13">
      <c r="A90" s="5" t="s">
        <v>85</v>
      </c>
    </row>
    <row r="91" spans="1:13" ht="24.75" customHeight="1">
      <c r="A91" s="8" t="s">
        <v>86</v>
      </c>
      <c r="B91" s="94" t="s">
        <v>87</v>
      </c>
      <c r="C91" s="94"/>
      <c r="D91" s="94"/>
      <c r="E91" s="21" t="s">
        <v>88</v>
      </c>
      <c r="F91" s="94" t="s">
        <v>89</v>
      </c>
      <c r="G91" s="94"/>
      <c r="H91" s="94"/>
      <c r="I91" s="94"/>
      <c r="J91" s="94" t="s">
        <v>65</v>
      </c>
      <c r="K91" s="94"/>
      <c r="L91" s="94"/>
      <c r="M91" s="94"/>
    </row>
    <row r="92" spans="1:13" ht="15.75" customHeight="1">
      <c r="A92" s="22" t="s">
        <v>90</v>
      </c>
      <c r="B92" s="136" t="s">
        <v>91</v>
      </c>
      <c r="C92" s="136"/>
      <c r="D92" s="136"/>
      <c r="E92" s="41" t="s">
        <v>220</v>
      </c>
      <c r="F92" s="121" t="s">
        <v>386</v>
      </c>
      <c r="G92" s="121"/>
      <c r="H92" s="121"/>
      <c r="I92" s="121"/>
      <c r="J92" s="90" t="s">
        <v>387</v>
      </c>
      <c r="K92" s="79"/>
      <c r="L92" s="79"/>
      <c r="M92" s="79"/>
    </row>
    <row r="93" spans="1:13" ht="15.75" customHeight="1">
      <c r="A93" s="22" t="s">
        <v>90</v>
      </c>
      <c r="B93" s="136" t="s">
        <v>92</v>
      </c>
      <c r="C93" s="136"/>
      <c r="D93" s="136"/>
      <c r="E93" s="41" t="s">
        <v>220</v>
      </c>
      <c r="F93" s="121" t="s">
        <v>388</v>
      </c>
      <c r="G93" s="121"/>
      <c r="H93" s="121"/>
      <c r="I93" s="121"/>
      <c r="J93" s="90" t="s">
        <v>389</v>
      </c>
      <c r="K93" s="79"/>
      <c r="L93" s="79"/>
      <c r="M93" s="79"/>
    </row>
    <row r="94" spans="1:13" ht="15.75" customHeight="1">
      <c r="A94" s="22" t="s">
        <v>93</v>
      </c>
      <c r="B94" s="136" t="s">
        <v>94</v>
      </c>
      <c r="C94" s="136"/>
      <c r="D94" s="136"/>
      <c r="E94" s="41" t="s">
        <v>220</v>
      </c>
      <c r="F94" s="121" t="s">
        <v>397</v>
      </c>
      <c r="G94" s="121"/>
      <c r="H94" s="121"/>
      <c r="I94" s="121"/>
      <c r="J94" s="90" t="s">
        <v>391</v>
      </c>
      <c r="K94" s="79"/>
      <c r="L94" s="79"/>
      <c r="M94" s="79"/>
    </row>
    <row r="95" spans="1:13" ht="15.75" customHeight="1">
      <c r="A95" s="22" t="s">
        <v>93</v>
      </c>
      <c r="B95" s="136" t="s">
        <v>95</v>
      </c>
      <c r="C95" s="136"/>
      <c r="D95" s="136"/>
      <c r="E95" s="41" t="s">
        <v>220</v>
      </c>
      <c r="F95" s="121" t="s">
        <v>417</v>
      </c>
      <c r="G95" s="121"/>
      <c r="H95" s="121"/>
      <c r="I95" s="121"/>
      <c r="J95" s="90" t="s">
        <v>390</v>
      </c>
      <c r="K95" s="79"/>
      <c r="L95" s="79"/>
      <c r="M95" s="79"/>
    </row>
    <row r="96" spans="1:13" ht="15.75" customHeight="1">
      <c r="A96" s="22" t="s">
        <v>93</v>
      </c>
      <c r="B96" s="136" t="s">
        <v>96</v>
      </c>
      <c r="C96" s="136"/>
      <c r="D96" s="136"/>
      <c r="E96" s="41" t="s">
        <v>220</v>
      </c>
      <c r="F96" s="121" t="s">
        <v>398</v>
      </c>
      <c r="G96" s="121"/>
      <c r="H96" s="121"/>
      <c r="I96" s="121"/>
      <c r="J96" s="90" t="s">
        <v>391</v>
      </c>
      <c r="K96" s="79"/>
      <c r="L96" s="79"/>
      <c r="M96" s="79"/>
    </row>
    <row r="97" spans="1:13" ht="25.05" customHeight="1">
      <c r="A97" s="22" t="s">
        <v>93</v>
      </c>
      <c r="B97" s="136" t="s">
        <v>97</v>
      </c>
      <c r="C97" s="136"/>
      <c r="D97" s="136"/>
      <c r="E97" s="52" t="s">
        <v>220</v>
      </c>
      <c r="F97" s="121" t="s">
        <v>393</v>
      </c>
      <c r="G97" s="121"/>
      <c r="H97" s="121"/>
      <c r="I97" s="121"/>
      <c r="J97" s="90" t="s">
        <v>392</v>
      </c>
      <c r="K97" s="79"/>
      <c r="L97" s="79"/>
      <c r="M97" s="79"/>
    </row>
    <row r="98" spans="1:13" ht="15.75" customHeight="1">
      <c r="A98" s="69" t="s">
        <v>98</v>
      </c>
      <c r="B98" s="136" t="s">
        <v>99</v>
      </c>
      <c r="C98" s="136"/>
      <c r="D98" s="136"/>
      <c r="E98" s="52" t="s">
        <v>220</v>
      </c>
      <c r="F98" s="136" t="s">
        <v>395</v>
      </c>
      <c r="G98" s="136"/>
      <c r="H98" s="136"/>
      <c r="I98" s="136"/>
      <c r="J98" s="137" t="s">
        <v>396</v>
      </c>
      <c r="K98" s="138"/>
      <c r="L98" s="138"/>
      <c r="M98" s="138"/>
    </row>
    <row r="99" spans="1:13" ht="15.75" customHeight="1">
      <c r="A99" s="69" t="s">
        <v>98</v>
      </c>
      <c r="B99" s="136" t="s">
        <v>100</v>
      </c>
      <c r="C99" s="136"/>
      <c r="D99" s="136"/>
      <c r="E99" s="52" t="s">
        <v>220</v>
      </c>
      <c r="F99" s="136" t="s">
        <v>394</v>
      </c>
      <c r="G99" s="136"/>
      <c r="H99" s="136"/>
      <c r="I99" s="136"/>
      <c r="J99" s="137" t="s">
        <v>390</v>
      </c>
      <c r="K99" s="138"/>
      <c r="L99" s="138"/>
      <c r="M99" s="138"/>
    </row>
    <row r="100" spans="1:13" ht="15.75" customHeight="1">
      <c r="A100" s="69" t="s">
        <v>98</v>
      </c>
      <c r="B100" s="136" t="s">
        <v>101</v>
      </c>
      <c r="C100" s="136"/>
      <c r="D100" s="136"/>
      <c r="E100" s="52" t="s">
        <v>220</v>
      </c>
      <c r="F100" s="136" t="s">
        <v>415</v>
      </c>
      <c r="G100" s="136"/>
      <c r="H100" s="136"/>
      <c r="I100" s="136"/>
      <c r="J100" s="137" t="s">
        <v>409</v>
      </c>
      <c r="K100" s="138"/>
      <c r="L100" s="138"/>
      <c r="M100" s="138"/>
    </row>
    <row r="101" spans="1:13" ht="15.75" customHeight="1">
      <c r="A101" s="69" t="s">
        <v>98</v>
      </c>
      <c r="B101" s="136" t="s">
        <v>102</v>
      </c>
      <c r="C101" s="136"/>
      <c r="D101" s="136"/>
      <c r="E101" s="52" t="s">
        <v>220</v>
      </c>
      <c r="F101" s="136" t="s">
        <v>416</v>
      </c>
      <c r="G101" s="136"/>
      <c r="H101" s="136"/>
      <c r="I101" s="136"/>
      <c r="J101" s="137" t="s">
        <v>410</v>
      </c>
      <c r="K101" s="138"/>
      <c r="L101" s="138"/>
      <c r="M101" s="138"/>
    </row>
    <row r="102" spans="1:13" ht="15.75" customHeight="1">
      <c r="A102" s="69" t="s">
        <v>98</v>
      </c>
      <c r="B102" s="136" t="s">
        <v>103</v>
      </c>
      <c r="C102" s="136"/>
      <c r="D102" s="136"/>
      <c r="E102" s="52" t="s">
        <v>220</v>
      </c>
      <c r="F102" s="136" t="s">
        <v>414</v>
      </c>
      <c r="G102" s="136"/>
      <c r="H102" s="136"/>
      <c r="I102" s="136"/>
      <c r="J102" s="137" t="s">
        <v>412</v>
      </c>
      <c r="K102" s="138"/>
      <c r="L102" s="138"/>
      <c r="M102" s="138"/>
    </row>
    <row r="103" spans="1:13" ht="15.75" customHeight="1">
      <c r="A103" s="69" t="s">
        <v>104</v>
      </c>
      <c r="B103" s="136" t="s">
        <v>105</v>
      </c>
      <c r="C103" s="136"/>
      <c r="D103" s="136"/>
      <c r="E103" s="52" t="s">
        <v>220</v>
      </c>
      <c r="F103" s="136" t="s">
        <v>413</v>
      </c>
      <c r="G103" s="136"/>
      <c r="H103" s="136"/>
      <c r="I103" s="136"/>
      <c r="J103" s="137" t="s">
        <v>411</v>
      </c>
      <c r="K103" s="138"/>
      <c r="L103" s="138"/>
      <c r="M103" s="138"/>
    </row>
    <row r="104" spans="1:13" ht="30" customHeight="1">
      <c r="A104" s="139" t="s">
        <v>106</v>
      </c>
      <c r="B104" s="139"/>
      <c r="C104" s="139"/>
      <c r="D104" s="140" t="s">
        <v>418</v>
      </c>
      <c r="E104" s="140"/>
      <c r="F104" s="140"/>
      <c r="G104" s="140"/>
      <c r="H104" s="140"/>
      <c r="I104" s="140"/>
      <c r="J104" s="140"/>
      <c r="K104" s="140"/>
      <c r="L104" s="140"/>
      <c r="M104" s="140"/>
    </row>
    <row r="105" spans="1:13">
      <c r="A105" s="23"/>
    </row>
    <row r="106" spans="1:13">
      <c r="A106" s="5" t="s">
        <v>107</v>
      </c>
    </row>
    <row r="107" spans="1:13" ht="24.75" customHeight="1">
      <c r="A107" s="94" t="s">
        <v>108</v>
      </c>
      <c r="B107" s="94"/>
      <c r="C107" s="94"/>
      <c r="D107" s="94"/>
      <c r="E107" s="8" t="s">
        <v>109</v>
      </c>
      <c r="F107" s="128" t="s">
        <v>40</v>
      </c>
      <c r="G107" s="129"/>
      <c r="H107" s="130"/>
      <c r="I107" s="128" t="s">
        <v>41</v>
      </c>
      <c r="J107" s="129"/>
      <c r="K107" s="129"/>
      <c r="L107" s="129"/>
      <c r="M107" s="130"/>
    </row>
    <row r="108" spans="1:13">
      <c r="A108" s="143" t="s">
        <v>366</v>
      </c>
      <c r="B108" s="144"/>
      <c r="C108" s="144"/>
      <c r="D108" s="145"/>
      <c r="E108" s="141">
        <v>250</v>
      </c>
      <c r="F108" s="66" t="s">
        <v>43</v>
      </c>
      <c r="G108" s="66" t="s">
        <v>44</v>
      </c>
      <c r="H108" s="66" t="s">
        <v>45</v>
      </c>
      <c r="I108" s="66" t="s">
        <v>46</v>
      </c>
      <c r="J108" s="66" t="s">
        <v>47</v>
      </c>
      <c r="K108" s="66" t="s">
        <v>48</v>
      </c>
      <c r="L108" s="66" t="s">
        <v>49</v>
      </c>
      <c r="M108" s="66" t="s">
        <v>50</v>
      </c>
    </row>
    <row r="109" spans="1:13">
      <c r="A109" s="146"/>
      <c r="B109" s="147"/>
      <c r="C109" s="147"/>
      <c r="D109" s="148"/>
      <c r="E109" s="142"/>
      <c r="F109" s="67">
        <f>250-G109</f>
        <v>165</v>
      </c>
      <c r="G109" s="67">
        <v>85</v>
      </c>
      <c r="H109" s="67" t="s">
        <v>367</v>
      </c>
      <c r="I109" s="67" t="s">
        <v>367</v>
      </c>
      <c r="J109" s="67">
        <f>E108</f>
        <v>250</v>
      </c>
      <c r="K109" s="68"/>
      <c r="L109" s="68"/>
      <c r="M109" s="68"/>
    </row>
    <row r="110" spans="1:13">
      <c r="A110" s="24"/>
      <c r="B110" s="24"/>
      <c r="C110" s="24"/>
      <c r="D110" s="24"/>
      <c r="E110" s="24"/>
      <c r="F110" s="13"/>
      <c r="G110" s="13"/>
      <c r="H110" s="13"/>
      <c r="I110" s="13"/>
      <c r="J110" s="13"/>
      <c r="K110" s="13"/>
      <c r="L110" s="13"/>
      <c r="M110" s="13"/>
    </row>
    <row r="111" spans="1:13">
      <c r="A111" s="5" t="s">
        <v>110</v>
      </c>
    </row>
    <row r="112" spans="1:13" ht="60" customHeight="1">
      <c r="A112" s="94" t="s">
        <v>111</v>
      </c>
      <c r="B112" s="94"/>
      <c r="C112" s="94"/>
      <c r="D112" s="94"/>
      <c r="E112" s="8" t="s">
        <v>112</v>
      </c>
      <c r="F112" s="21" t="s">
        <v>113</v>
      </c>
      <c r="G112" s="94" t="s">
        <v>114</v>
      </c>
      <c r="H112" s="94"/>
      <c r="I112" s="94"/>
      <c r="J112" s="94" t="s">
        <v>42</v>
      </c>
      <c r="K112" s="94"/>
      <c r="L112" s="94"/>
      <c r="M112" s="94"/>
    </row>
    <row r="113" spans="1:20" ht="48.6" customHeight="1">
      <c r="A113" s="81" t="s">
        <v>368</v>
      </c>
      <c r="B113" s="82"/>
      <c r="C113" s="82"/>
      <c r="D113" s="83"/>
      <c r="E113" s="72" t="s">
        <v>220</v>
      </c>
      <c r="F113" s="73">
        <v>1</v>
      </c>
      <c r="G113" s="84" t="s">
        <v>405</v>
      </c>
      <c r="H113" s="85"/>
      <c r="I113" s="86"/>
      <c r="J113" s="87" t="s">
        <v>412</v>
      </c>
      <c r="K113" s="88"/>
      <c r="L113" s="88"/>
      <c r="M113" s="89"/>
    </row>
    <row r="114" spans="1:20" ht="48.6" customHeight="1">
      <c r="A114" s="81" t="s">
        <v>400</v>
      </c>
      <c r="B114" s="82"/>
      <c r="C114" s="82"/>
      <c r="D114" s="83"/>
      <c r="E114" s="72" t="s">
        <v>220</v>
      </c>
      <c r="F114" s="73">
        <v>1</v>
      </c>
      <c r="G114" s="84" t="s">
        <v>369</v>
      </c>
      <c r="H114" s="85"/>
      <c r="I114" s="86"/>
      <c r="J114" s="87" t="s">
        <v>412</v>
      </c>
      <c r="K114" s="88"/>
      <c r="L114" s="88"/>
      <c r="M114" s="89"/>
    </row>
    <row r="115" spans="1:20" ht="89.4" customHeight="1">
      <c r="A115" s="81" t="s">
        <v>399</v>
      </c>
      <c r="B115" s="82"/>
      <c r="C115" s="82"/>
      <c r="D115" s="83"/>
      <c r="E115" s="72" t="s">
        <v>220</v>
      </c>
      <c r="F115" s="74">
        <v>0.1</v>
      </c>
      <c r="G115" s="84" t="s">
        <v>370</v>
      </c>
      <c r="H115" s="85"/>
      <c r="I115" s="86"/>
      <c r="J115" s="87" t="s">
        <v>412</v>
      </c>
      <c r="K115" s="88"/>
      <c r="L115" s="88"/>
      <c r="M115" s="89"/>
    </row>
    <row r="116" spans="1:20" ht="85.8" customHeight="1">
      <c r="A116" s="81" t="s">
        <v>401</v>
      </c>
      <c r="B116" s="82"/>
      <c r="C116" s="82"/>
      <c r="D116" s="83"/>
      <c r="E116" s="72" t="s">
        <v>220</v>
      </c>
      <c r="F116" s="73">
        <v>1</v>
      </c>
      <c r="G116" s="84" t="s">
        <v>406</v>
      </c>
      <c r="H116" s="85"/>
      <c r="I116" s="86"/>
      <c r="J116" s="87" t="s">
        <v>412</v>
      </c>
      <c r="K116" s="88"/>
      <c r="L116" s="88"/>
      <c r="M116" s="89"/>
    </row>
    <row r="117" spans="1:20" ht="88.8" customHeight="1">
      <c r="A117" s="81" t="s">
        <v>402</v>
      </c>
      <c r="B117" s="82"/>
      <c r="C117" s="82"/>
      <c r="D117" s="83"/>
      <c r="E117" s="72" t="s">
        <v>220</v>
      </c>
      <c r="F117" s="73">
        <v>1</v>
      </c>
      <c r="G117" s="84" t="s">
        <v>371</v>
      </c>
      <c r="H117" s="85"/>
      <c r="I117" s="86"/>
      <c r="J117" s="87" t="s">
        <v>412</v>
      </c>
      <c r="K117" s="88"/>
      <c r="L117" s="88"/>
      <c r="M117" s="89"/>
      <c r="Q117" s="62"/>
      <c r="R117" s="63"/>
    </row>
    <row r="118" spans="1:20" ht="79.2" customHeight="1">
      <c r="A118" s="81" t="s">
        <v>372</v>
      </c>
      <c r="B118" s="82"/>
      <c r="C118" s="82"/>
      <c r="D118" s="83"/>
      <c r="E118" s="72" t="s">
        <v>220</v>
      </c>
      <c r="F118" s="73">
        <v>1</v>
      </c>
      <c r="G118" s="84" t="s">
        <v>407</v>
      </c>
      <c r="H118" s="85"/>
      <c r="I118" s="86"/>
      <c r="J118" s="87" t="s">
        <v>412</v>
      </c>
      <c r="K118" s="88"/>
      <c r="L118" s="88"/>
      <c r="M118" s="89"/>
      <c r="Q118" s="62"/>
      <c r="R118" s="63"/>
    </row>
    <row r="119" spans="1:20" ht="58.2" customHeight="1">
      <c r="A119" s="81" t="s">
        <v>373</v>
      </c>
      <c r="B119" s="82"/>
      <c r="C119" s="82"/>
      <c r="D119" s="83"/>
      <c r="E119" s="72" t="s">
        <v>220</v>
      </c>
      <c r="F119" s="73">
        <v>1</v>
      </c>
      <c r="G119" s="84" t="s">
        <v>374</v>
      </c>
      <c r="H119" s="85"/>
      <c r="I119" s="86"/>
      <c r="J119" s="87" t="s">
        <v>412</v>
      </c>
      <c r="K119" s="88"/>
      <c r="L119" s="88"/>
      <c r="M119" s="89"/>
      <c r="Q119" s="62"/>
      <c r="R119" s="63"/>
    </row>
    <row r="120" spans="1:20" ht="126" customHeight="1">
      <c r="A120" s="81" t="s">
        <v>375</v>
      </c>
      <c r="B120" s="82"/>
      <c r="C120" s="82"/>
      <c r="D120" s="83"/>
      <c r="E120" s="72" t="s">
        <v>220</v>
      </c>
      <c r="F120" s="73">
        <v>1</v>
      </c>
      <c r="G120" s="84" t="s">
        <v>408</v>
      </c>
      <c r="H120" s="85"/>
      <c r="I120" s="86"/>
      <c r="J120" s="87" t="s">
        <v>412</v>
      </c>
      <c r="K120" s="88"/>
      <c r="L120" s="88"/>
      <c r="M120" s="89"/>
      <c r="Q120" s="62"/>
      <c r="R120" s="63"/>
    </row>
    <row r="121" spans="1:20" ht="91.8" customHeight="1">
      <c r="A121" s="81" t="s">
        <v>403</v>
      </c>
      <c r="B121" s="82"/>
      <c r="C121" s="82"/>
      <c r="D121" s="83"/>
      <c r="E121" s="72" t="s">
        <v>220</v>
      </c>
      <c r="F121" s="73">
        <v>1</v>
      </c>
      <c r="G121" s="84" t="s">
        <v>404</v>
      </c>
      <c r="H121" s="85"/>
      <c r="I121" s="86"/>
      <c r="J121" s="87" t="s">
        <v>412</v>
      </c>
      <c r="K121" s="88"/>
      <c r="L121" s="88"/>
      <c r="M121" s="89"/>
      <c r="Q121" s="62"/>
      <c r="R121" s="70"/>
      <c r="T121" s="63"/>
    </row>
    <row r="122" spans="1:20" ht="14.4">
      <c r="A122" s="12"/>
      <c r="B122" s="24"/>
      <c r="C122" s="24"/>
      <c r="D122" s="12"/>
      <c r="E122" s="12"/>
      <c r="F122" s="25"/>
      <c r="G122" s="25"/>
      <c r="H122" s="25"/>
      <c r="I122" s="25"/>
      <c r="J122" s="25"/>
      <c r="K122" s="25"/>
      <c r="L122" s="25"/>
      <c r="M122" s="25"/>
      <c r="Q122" s="62"/>
      <c r="R122" s="71"/>
    </row>
    <row r="123" spans="1:20" ht="14.4">
      <c r="A123" s="5" t="s">
        <v>115</v>
      </c>
      <c r="Q123" s="62"/>
      <c r="R123" s="63"/>
    </row>
    <row r="124" spans="1:20" ht="88.95" customHeight="1">
      <c r="A124" s="21" t="s">
        <v>116</v>
      </c>
      <c r="B124" s="21" t="s">
        <v>117</v>
      </c>
      <c r="C124" s="21" t="s">
        <v>118</v>
      </c>
      <c r="D124" s="8" t="s">
        <v>119</v>
      </c>
      <c r="E124" s="8" t="s">
        <v>120</v>
      </c>
      <c r="F124" s="94" t="s">
        <v>65</v>
      </c>
      <c r="G124" s="94"/>
      <c r="H124" s="94"/>
      <c r="I124" s="94"/>
      <c r="J124" s="131" t="s">
        <v>121</v>
      </c>
      <c r="K124" s="132"/>
      <c r="L124" s="21" t="s">
        <v>122</v>
      </c>
      <c r="M124" s="21" t="s">
        <v>123</v>
      </c>
    </row>
    <row r="125" spans="1:20" ht="38.4" customHeight="1">
      <c r="A125" s="3" t="s">
        <v>124</v>
      </c>
      <c r="B125" s="46">
        <v>40</v>
      </c>
      <c r="C125" s="47">
        <v>1</v>
      </c>
      <c r="D125" s="47">
        <v>0</v>
      </c>
      <c r="E125" s="47">
        <v>0</v>
      </c>
      <c r="F125" s="133" t="s">
        <v>325</v>
      </c>
      <c r="G125" s="134"/>
      <c r="H125" s="134"/>
      <c r="I125" s="134"/>
      <c r="J125" s="135" t="s">
        <v>240</v>
      </c>
      <c r="K125" s="135"/>
      <c r="L125" s="48">
        <v>63674.6</v>
      </c>
      <c r="M125" s="46" t="s">
        <v>236</v>
      </c>
      <c r="N125" s="42"/>
    </row>
    <row r="126" spans="1:20" ht="14.4">
      <c r="A126" s="3" t="s">
        <v>125</v>
      </c>
      <c r="B126" s="46">
        <v>1</v>
      </c>
      <c r="C126" s="47">
        <v>1</v>
      </c>
      <c r="D126" s="47">
        <v>0</v>
      </c>
      <c r="E126" s="47">
        <v>0</v>
      </c>
      <c r="F126" s="133" t="s">
        <v>325</v>
      </c>
      <c r="G126" s="134"/>
      <c r="H126" s="134"/>
      <c r="I126" s="134"/>
      <c r="J126" s="135" t="s">
        <v>241</v>
      </c>
      <c r="K126" s="135"/>
      <c r="L126" s="48">
        <v>10000</v>
      </c>
      <c r="M126" s="46" t="s">
        <v>237</v>
      </c>
    </row>
    <row r="127" spans="1:20" ht="14.4">
      <c r="A127" s="3" t="s">
        <v>126</v>
      </c>
      <c r="B127" s="46">
        <v>1</v>
      </c>
      <c r="C127" s="47">
        <v>1</v>
      </c>
      <c r="D127" s="47">
        <v>0</v>
      </c>
      <c r="E127" s="47">
        <v>0</v>
      </c>
      <c r="F127" s="133" t="s">
        <v>325</v>
      </c>
      <c r="G127" s="134"/>
      <c r="H127" s="134"/>
      <c r="I127" s="134"/>
      <c r="J127" s="135" t="s">
        <v>242</v>
      </c>
      <c r="K127" s="135"/>
      <c r="L127" s="48">
        <v>1800</v>
      </c>
      <c r="M127" s="46" t="s">
        <v>238</v>
      </c>
    </row>
    <row r="128" spans="1:20" ht="14.4">
      <c r="A128" s="3" t="s">
        <v>127</v>
      </c>
      <c r="B128" s="46">
        <v>4</v>
      </c>
      <c r="C128" s="47">
        <v>1</v>
      </c>
      <c r="D128" s="47">
        <v>0</v>
      </c>
      <c r="E128" s="47">
        <v>0</v>
      </c>
      <c r="F128" s="133" t="s">
        <v>325</v>
      </c>
      <c r="G128" s="134"/>
      <c r="H128" s="134"/>
      <c r="I128" s="134"/>
      <c r="J128" s="135" t="s">
        <v>243</v>
      </c>
      <c r="K128" s="135"/>
      <c r="L128" s="48">
        <v>5000</v>
      </c>
      <c r="M128" s="46" t="s">
        <v>239</v>
      </c>
    </row>
    <row r="129" spans="1:15">
      <c r="A129" s="15"/>
      <c r="B129" s="15"/>
      <c r="C129" s="15"/>
      <c r="D129" s="15"/>
      <c r="E129" s="15"/>
      <c r="F129" s="12"/>
      <c r="G129" s="25"/>
      <c r="H129" s="25"/>
      <c r="I129" s="25"/>
      <c r="J129" s="18"/>
      <c r="K129" s="18"/>
      <c r="L129" s="18"/>
      <c r="M129" s="18"/>
    </row>
    <row r="130" spans="1:15">
      <c r="A130" s="5" t="s">
        <v>128</v>
      </c>
    </row>
    <row r="131" spans="1:15">
      <c r="A131" s="94" t="s">
        <v>129</v>
      </c>
      <c r="B131" s="94"/>
      <c r="C131" s="94"/>
      <c r="D131" s="94"/>
      <c r="E131" s="94"/>
      <c r="F131" s="94"/>
      <c r="G131" s="94"/>
      <c r="H131" s="94"/>
      <c r="I131" s="8" t="s">
        <v>53</v>
      </c>
      <c r="J131" s="94" t="s">
        <v>130</v>
      </c>
      <c r="K131" s="94"/>
      <c r="L131" s="94"/>
      <c r="M131" s="94"/>
    </row>
    <row r="132" spans="1:15" ht="14.4">
      <c r="A132" s="121" t="s">
        <v>131</v>
      </c>
      <c r="B132" s="121"/>
      <c r="C132" s="121"/>
      <c r="D132" s="121"/>
      <c r="E132" s="121"/>
      <c r="F132" s="121"/>
      <c r="G132" s="121"/>
      <c r="H132" s="121"/>
      <c r="I132" s="43" t="s">
        <v>220</v>
      </c>
      <c r="J132" s="122" t="s">
        <v>228</v>
      </c>
      <c r="K132" s="122"/>
      <c r="L132" s="122"/>
      <c r="M132" s="122"/>
    </row>
    <row r="133" spans="1:15" ht="14.4">
      <c r="A133" s="121" t="s">
        <v>132</v>
      </c>
      <c r="B133" s="121"/>
      <c r="C133" s="121"/>
      <c r="D133" s="121"/>
      <c r="E133" s="121"/>
      <c r="F133" s="121"/>
      <c r="G133" s="121"/>
      <c r="H133" s="121"/>
      <c r="I133" s="43" t="s">
        <v>220</v>
      </c>
      <c r="J133" s="122" t="s">
        <v>228</v>
      </c>
      <c r="K133" s="122"/>
      <c r="L133" s="122"/>
      <c r="M133" s="122"/>
    </row>
    <row r="134" spans="1:15">
      <c r="A134" s="26"/>
      <c r="B134" s="26"/>
      <c r="C134" s="26"/>
      <c r="D134" s="26"/>
      <c r="E134" s="26"/>
      <c r="F134" s="26"/>
      <c r="G134" s="26"/>
      <c r="H134" s="26"/>
      <c r="J134" s="27"/>
      <c r="K134" s="27"/>
      <c r="L134" s="27"/>
      <c r="M134" s="27"/>
    </row>
    <row r="135" spans="1:15">
      <c r="A135" s="5" t="s">
        <v>133</v>
      </c>
    </row>
    <row r="136" spans="1:15" ht="16.5" customHeight="1">
      <c r="A136" s="128" t="s">
        <v>134</v>
      </c>
      <c r="B136" s="129"/>
      <c r="C136" s="129"/>
      <c r="D136" s="129"/>
      <c r="E136" s="129"/>
      <c r="F136" s="129"/>
      <c r="G136" s="129"/>
      <c r="H136" s="130"/>
      <c r="I136" s="8" t="s">
        <v>53</v>
      </c>
      <c r="J136" s="94" t="s">
        <v>130</v>
      </c>
      <c r="K136" s="94"/>
      <c r="L136" s="94"/>
      <c r="M136" s="94"/>
    </row>
    <row r="137" spans="1:15" ht="14.4">
      <c r="A137" s="121" t="s">
        <v>135</v>
      </c>
      <c r="B137" s="121"/>
      <c r="C137" s="121"/>
      <c r="D137" s="121"/>
      <c r="E137" s="121"/>
      <c r="F137" s="121"/>
      <c r="G137" s="121"/>
      <c r="H137" s="121"/>
      <c r="I137" s="43" t="s">
        <v>220</v>
      </c>
      <c r="J137" s="122" t="s">
        <v>229</v>
      </c>
      <c r="K137" s="122"/>
      <c r="L137" s="122"/>
      <c r="M137" s="122"/>
    </row>
    <row r="138" spans="1:15" ht="14.4">
      <c r="A138" s="121" t="s">
        <v>136</v>
      </c>
      <c r="B138" s="121"/>
      <c r="C138" s="121"/>
      <c r="D138" s="121"/>
      <c r="E138" s="121"/>
      <c r="F138" s="121"/>
      <c r="G138" s="121"/>
      <c r="H138" s="121"/>
      <c r="I138" s="43" t="s">
        <v>220</v>
      </c>
      <c r="J138" s="122" t="s">
        <v>230</v>
      </c>
      <c r="K138" s="122"/>
      <c r="L138" s="122"/>
      <c r="M138" s="122"/>
    </row>
    <row r="140" spans="1:15">
      <c r="A140" s="5" t="s">
        <v>137</v>
      </c>
    </row>
    <row r="141" spans="1:15" ht="24.75" customHeight="1">
      <c r="A141" s="94" t="s">
        <v>138</v>
      </c>
      <c r="B141" s="94"/>
      <c r="C141" s="94" t="s">
        <v>139</v>
      </c>
      <c r="D141" s="94"/>
      <c r="E141" s="94" t="s">
        <v>140</v>
      </c>
      <c r="F141" s="94" t="s">
        <v>141</v>
      </c>
      <c r="G141" s="94"/>
      <c r="H141" s="94" t="s">
        <v>142</v>
      </c>
      <c r="I141" s="94" t="s">
        <v>143</v>
      </c>
      <c r="J141" s="94"/>
      <c r="K141" s="94"/>
      <c r="L141" s="94" t="s">
        <v>144</v>
      </c>
      <c r="M141" s="94"/>
    </row>
    <row r="142" spans="1:15" ht="19.2">
      <c r="A142" s="107" t="s">
        <v>145</v>
      </c>
      <c r="B142" s="107"/>
      <c r="C142" s="8" t="s">
        <v>146</v>
      </c>
      <c r="D142" s="8" t="s">
        <v>147</v>
      </c>
      <c r="E142" s="94"/>
      <c r="F142" s="8" t="s">
        <v>148</v>
      </c>
      <c r="G142" s="8" t="s">
        <v>149</v>
      </c>
      <c r="H142" s="94"/>
      <c r="I142" s="94"/>
      <c r="J142" s="94"/>
      <c r="K142" s="94"/>
      <c r="L142" s="94"/>
      <c r="M142" s="94"/>
    </row>
    <row r="143" spans="1:15" ht="134.4" customHeight="1">
      <c r="A143" s="123" t="s">
        <v>208</v>
      </c>
      <c r="B143" s="124"/>
      <c r="C143" s="45" t="s">
        <v>264</v>
      </c>
      <c r="D143" s="45" t="s">
        <v>234</v>
      </c>
      <c r="E143" s="45" t="s">
        <v>235</v>
      </c>
      <c r="F143" s="45" t="s">
        <v>255</v>
      </c>
      <c r="G143" s="45">
        <v>2.46</v>
      </c>
      <c r="H143" s="49">
        <v>0</v>
      </c>
      <c r="I143" s="125" t="s">
        <v>326</v>
      </c>
      <c r="J143" s="126"/>
      <c r="K143" s="127"/>
      <c r="L143" s="125" t="s">
        <v>244</v>
      </c>
      <c r="M143" s="127"/>
      <c r="O143" s="51"/>
    </row>
    <row r="144" spans="1:15" ht="91.8" customHeight="1">
      <c r="A144" s="123" t="s">
        <v>208</v>
      </c>
      <c r="B144" s="124"/>
      <c r="C144" s="45" t="s">
        <v>265</v>
      </c>
      <c r="D144" s="45" t="s">
        <v>247</v>
      </c>
      <c r="E144" s="45" t="s">
        <v>248</v>
      </c>
      <c r="F144" s="45" t="s">
        <v>256</v>
      </c>
      <c r="G144" s="45">
        <v>4.33</v>
      </c>
      <c r="H144" s="49">
        <v>0.76</v>
      </c>
      <c r="I144" s="125" t="s">
        <v>327</v>
      </c>
      <c r="J144" s="126"/>
      <c r="K144" s="127"/>
      <c r="L144" s="125" t="s">
        <v>244</v>
      </c>
      <c r="M144" s="127"/>
    </row>
    <row r="145" spans="1:13" ht="70.2" customHeight="1">
      <c r="A145" s="123" t="s">
        <v>208</v>
      </c>
      <c r="B145" s="124"/>
      <c r="C145" s="45" t="s">
        <v>266</v>
      </c>
      <c r="D145" s="45" t="s">
        <v>250</v>
      </c>
      <c r="E145" s="45" t="s">
        <v>249</v>
      </c>
      <c r="F145" s="45" t="s">
        <v>257</v>
      </c>
      <c r="G145" s="45">
        <v>0.91</v>
      </c>
      <c r="H145" s="49">
        <v>0.19</v>
      </c>
      <c r="I145" s="125" t="s">
        <v>328</v>
      </c>
      <c r="J145" s="126"/>
      <c r="K145" s="127"/>
      <c r="L145" s="125" t="s">
        <v>244</v>
      </c>
      <c r="M145" s="127"/>
    </row>
    <row r="146" spans="1:13" ht="70.2" customHeight="1">
      <c r="A146" s="123" t="s">
        <v>208</v>
      </c>
      <c r="B146" s="124"/>
      <c r="C146" s="45" t="s">
        <v>267</v>
      </c>
      <c r="D146" s="45" t="s">
        <v>251</v>
      </c>
      <c r="E146" s="45" t="s">
        <v>252</v>
      </c>
      <c r="F146" s="45" t="s">
        <v>258</v>
      </c>
      <c r="G146" s="45">
        <v>5.42</v>
      </c>
      <c r="H146" s="49">
        <v>0.95625048169556837</v>
      </c>
      <c r="I146" s="125" t="s">
        <v>352</v>
      </c>
      <c r="J146" s="126"/>
      <c r="K146" s="127"/>
      <c r="L146" s="125" t="s">
        <v>244</v>
      </c>
      <c r="M146" s="127"/>
    </row>
    <row r="147" spans="1:13" ht="34.799999999999997" customHeight="1">
      <c r="A147" s="123" t="s">
        <v>208</v>
      </c>
      <c r="B147" s="124"/>
      <c r="C147" s="45" t="s">
        <v>268</v>
      </c>
      <c r="D147" s="45" t="s">
        <v>245</v>
      </c>
      <c r="E147" s="45" t="s">
        <v>253</v>
      </c>
      <c r="F147" s="45" t="s">
        <v>259</v>
      </c>
      <c r="G147" s="49">
        <v>0.98950000000000005</v>
      </c>
      <c r="H147" s="49">
        <v>1.0095908580757067</v>
      </c>
      <c r="I147" s="125" t="s">
        <v>349</v>
      </c>
      <c r="J147" s="126"/>
      <c r="K147" s="127"/>
      <c r="L147" s="125" t="s">
        <v>261</v>
      </c>
      <c r="M147" s="127"/>
    </row>
    <row r="148" spans="1:13" ht="31.8" customHeight="1">
      <c r="A148" s="123" t="s">
        <v>208</v>
      </c>
      <c r="B148" s="124"/>
      <c r="C148" s="45" t="s">
        <v>269</v>
      </c>
      <c r="D148" s="45" t="s">
        <v>246</v>
      </c>
      <c r="E148" s="45" t="s">
        <v>254</v>
      </c>
      <c r="F148" s="45" t="s">
        <v>260</v>
      </c>
      <c r="G148" s="49">
        <v>0.748</v>
      </c>
      <c r="H148" s="49">
        <f>0.748/0.802</f>
        <v>0.93266832917705733</v>
      </c>
      <c r="I148" s="125" t="s">
        <v>329</v>
      </c>
      <c r="J148" s="126"/>
      <c r="K148" s="127"/>
      <c r="L148" s="125" t="s">
        <v>261</v>
      </c>
      <c r="M148" s="127"/>
    </row>
    <row r="149" spans="1:13" ht="30.6" customHeight="1">
      <c r="A149" s="123" t="s">
        <v>209</v>
      </c>
      <c r="B149" s="124"/>
      <c r="C149" s="45" t="s">
        <v>270</v>
      </c>
      <c r="D149" s="45" t="s">
        <v>287</v>
      </c>
      <c r="E149" s="45" t="s">
        <v>287</v>
      </c>
      <c r="F149" s="45" t="s">
        <v>348</v>
      </c>
      <c r="G149" s="49">
        <v>0.97360000000000002</v>
      </c>
      <c r="H149" s="49">
        <v>0.99296277409484957</v>
      </c>
      <c r="I149" s="125" t="s">
        <v>350</v>
      </c>
      <c r="J149" s="126"/>
      <c r="K149" s="127"/>
      <c r="L149" s="174" t="s">
        <v>318</v>
      </c>
      <c r="M149" s="127"/>
    </row>
    <row r="150" spans="1:13" ht="57.6">
      <c r="A150" s="123" t="s">
        <v>210</v>
      </c>
      <c r="B150" s="124"/>
      <c r="C150" s="45" t="s">
        <v>271</v>
      </c>
      <c r="D150" s="45" t="s">
        <v>288</v>
      </c>
      <c r="E150" s="45" t="s">
        <v>288</v>
      </c>
      <c r="F150" s="49">
        <v>1</v>
      </c>
      <c r="G150" s="49">
        <v>1</v>
      </c>
      <c r="H150" s="49">
        <v>1</v>
      </c>
      <c r="I150" s="125" t="s">
        <v>330</v>
      </c>
      <c r="J150" s="126"/>
      <c r="K150" s="127"/>
      <c r="L150" s="174" t="s">
        <v>319</v>
      </c>
      <c r="M150" s="127"/>
    </row>
    <row r="151" spans="1:13" ht="38.4">
      <c r="A151" s="123" t="s">
        <v>210</v>
      </c>
      <c r="B151" s="124"/>
      <c r="C151" s="45" t="s">
        <v>272</v>
      </c>
      <c r="D151" s="45" t="s">
        <v>289</v>
      </c>
      <c r="E151" s="45" t="s">
        <v>289</v>
      </c>
      <c r="F151" s="45" t="s">
        <v>304</v>
      </c>
      <c r="G151" s="50">
        <v>0.89</v>
      </c>
      <c r="H151" s="49">
        <v>0.93684210526315792</v>
      </c>
      <c r="I151" s="125" t="s">
        <v>353</v>
      </c>
      <c r="J151" s="126"/>
      <c r="K151" s="127"/>
      <c r="L151" s="174" t="s">
        <v>319</v>
      </c>
      <c r="M151" s="127"/>
    </row>
    <row r="152" spans="1:13" ht="38.4">
      <c r="A152" s="123" t="s">
        <v>211</v>
      </c>
      <c r="B152" s="124"/>
      <c r="C152" s="45" t="s">
        <v>273</v>
      </c>
      <c r="D152" s="45" t="s">
        <v>290</v>
      </c>
      <c r="E152" s="45" t="s">
        <v>290</v>
      </c>
      <c r="F152" s="45" t="s">
        <v>305</v>
      </c>
      <c r="G152" s="50">
        <v>0.43478260869565216</v>
      </c>
      <c r="H152" s="49">
        <v>0.48309178743961351</v>
      </c>
      <c r="I152" s="125" t="s">
        <v>354</v>
      </c>
      <c r="J152" s="126"/>
      <c r="K152" s="127"/>
      <c r="L152" s="174" t="s">
        <v>320</v>
      </c>
      <c r="M152" s="127"/>
    </row>
    <row r="153" spans="1:13" ht="28.8">
      <c r="A153" s="123" t="s">
        <v>211</v>
      </c>
      <c r="B153" s="124"/>
      <c r="C153" s="45" t="s">
        <v>274</v>
      </c>
      <c r="D153" s="45" t="s">
        <v>291</v>
      </c>
      <c r="E153" s="45" t="s">
        <v>291</v>
      </c>
      <c r="F153" s="45" t="s">
        <v>306</v>
      </c>
      <c r="G153" s="50">
        <v>0.9405</v>
      </c>
      <c r="H153" s="49">
        <v>1.1064705882352941</v>
      </c>
      <c r="I153" s="125" t="s">
        <v>355</v>
      </c>
      <c r="J153" s="126"/>
      <c r="K153" s="127"/>
      <c r="L153" s="174" t="s">
        <v>320</v>
      </c>
      <c r="M153" s="127"/>
    </row>
    <row r="154" spans="1:13" ht="28.8">
      <c r="A154" s="123" t="s">
        <v>211</v>
      </c>
      <c r="B154" s="124"/>
      <c r="C154" s="45" t="s">
        <v>275</v>
      </c>
      <c r="D154" s="45" t="s">
        <v>292</v>
      </c>
      <c r="E154" s="45" t="s">
        <v>292</v>
      </c>
      <c r="F154" s="45" t="s">
        <v>307</v>
      </c>
      <c r="G154" s="45">
        <v>720</v>
      </c>
      <c r="H154" s="49">
        <f>G154/787</f>
        <v>0.91486658195679793</v>
      </c>
      <c r="I154" s="125" t="s">
        <v>356</v>
      </c>
      <c r="J154" s="126"/>
      <c r="K154" s="127"/>
      <c r="L154" s="174" t="s">
        <v>320</v>
      </c>
      <c r="M154" s="127"/>
    </row>
    <row r="155" spans="1:13" ht="25.2" customHeight="1">
      <c r="A155" s="123" t="s">
        <v>262</v>
      </c>
      <c r="B155" s="124"/>
      <c r="C155" s="45" t="s">
        <v>276</v>
      </c>
      <c r="D155" s="45" t="s">
        <v>293</v>
      </c>
      <c r="E155" s="45" t="s">
        <v>293</v>
      </c>
      <c r="F155" s="45" t="s">
        <v>308</v>
      </c>
      <c r="G155" s="49">
        <v>0.99875000000000003</v>
      </c>
      <c r="H155" s="49">
        <v>1.0007515030060121</v>
      </c>
      <c r="I155" s="125" t="s">
        <v>357</v>
      </c>
      <c r="J155" s="126"/>
      <c r="K155" s="127"/>
      <c r="L155" s="174" t="s">
        <v>321</v>
      </c>
      <c r="M155" s="127"/>
    </row>
    <row r="156" spans="1:13" ht="48">
      <c r="A156" s="123" t="s">
        <v>262</v>
      </c>
      <c r="B156" s="124"/>
      <c r="C156" s="45" t="s">
        <v>277</v>
      </c>
      <c r="D156" s="45" t="s">
        <v>294</v>
      </c>
      <c r="E156" s="45" t="s">
        <v>294</v>
      </c>
      <c r="F156" s="45" t="s">
        <v>309</v>
      </c>
      <c r="G156" s="49">
        <v>0.99539999999999995</v>
      </c>
      <c r="H156" s="49">
        <v>0.99639639639639632</v>
      </c>
      <c r="I156" s="125" t="s">
        <v>358</v>
      </c>
      <c r="J156" s="126"/>
      <c r="K156" s="127"/>
      <c r="L156" s="174" t="s">
        <v>321</v>
      </c>
      <c r="M156" s="127"/>
    </row>
    <row r="157" spans="1:13" ht="57.6">
      <c r="A157" s="123" t="s">
        <v>213</v>
      </c>
      <c r="B157" s="124"/>
      <c r="C157" s="45" t="s">
        <v>278</v>
      </c>
      <c r="D157" s="45" t="s">
        <v>295</v>
      </c>
      <c r="E157" s="45" t="s">
        <v>295</v>
      </c>
      <c r="F157" s="45" t="s">
        <v>310</v>
      </c>
      <c r="G157" s="60">
        <v>187733.69135999994</v>
      </c>
      <c r="H157" s="49">
        <v>1.2111851055483867</v>
      </c>
      <c r="I157" s="125" t="s">
        <v>359</v>
      </c>
      <c r="J157" s="126"/>
      <c r="K157" s="127"/>
      <c r="L157" s="174" t="s">
        <v>322</v>
      </c>
      <c r="M157" s="127"/>
    </row>
    <row r="158" spans="1:13" ht="28.8">
      <c r="A158" s="123" t="s">
        <v>213</v>
      </c>
      <c r="B158" s="124"/>
      <c r="C158" s="45" t="s">
        <v>279</v>
      </c>
      <c r="D158" s="45" t="s">
        <v>296</v>
      </c>
      <c r="E158" s="45" t="s">
        <v>296</v>
      </c>
      <c r="F158" s="45" t="s">
        <v>311</v>
      </c>
      <c r="G158" s="49">
        <v>5.4100000000000002E-2</v>
      </c>
      <c r="H158" s="49">
        <f>1-((G158-0.058)/0.058)</f>
        <v>1.0672413793103448</v>
      </c>
      <c r="I158" s="125" t="s">
        <v>360</v>
      </c>
      <c r="J158" s="126"/>
      <c r="K158" s="127"/>
      <c r="L158" s="174" t="s">
        <v>322</v>
      </c>
      <c r="M158" s="127"/>
    </row>
    <row r="159" spans="1:13" ht="19.2">
      <c r="A159" s="123" t="s">
        <v>332</v>
      </c>
      <c r="B159" s="124"/>
      <c r="C159" s="45" t="s">
        <v>280</v>
      </c>
      <c r="D159" s="45" t="s">
        <v>297</v>
      </c>
      <c r="E159" s="45" t="s">
        <v>297</v>
      </c>
      <c r="F159" s="45" t="s">
        <v>312</v>
      </c>
      <c r="G159" s="49">
        <v>0.93300000000000005</v>
      </c>
      <c r="H159" s="49">
        <f>G159/0.9</f>
        <v>1.0366666666666666</v>
      </c>
      <c r="I159" s="125" t="s">
        <v>361</v>
      </c>
      <c r="J159" s="126"/>
      <c r="K159" s="127"/>
      <c r="L159" s="174" t="s">
        <v>323</v>
      </c>
      <c r="M159" s="127"/>
    </row>
    <row r="160" spans="1:13" ht="19.2" customHeight="1">
      <c r="A160" s="123" t="s">
        <v>332</v>
      </c>
      <c r="B160" s="124"/>
      <c r="C160" s="45" t="s">
        <v>281</v>
      </c>
      <c r="D160" s="45" t="s">
        <v>298</v>
      </c>
      <c r="E160" s="45" t="s">
        <v>298</v>
      </c>
      <c r="F160" s="45" t="s">
        <v>313</v>
      </c>
      <c r="G160" s="49">
        <v>1.0255000000000001</v>
      </c>
      <c r="H160" s="49">
        <v>1.0306532663316583</v>
      </c>
      <c r="I160" s="125" t="s">
        <v>362</v>
      </c>
      <c r="J160" s="126"/>
      <c r="K160" s="127"/>
      <c r="L160" s="174" t="s">
        <v>323</v>
      </c>
      <c r="M160" s="127"/>
    </row>
    <row r="161" spans="1:13" ht="28.8">
      <c r="A161" s="123" t="s">
        <v>332</v>
      </c>
      <c r="B161" s="124"/>
      <c r="C161" s="45" t="s">
        <v>282</v>
      </c>
      <c r="D161" s="45" t="s">
        <v>299</v>
      </c>
      <c r="E161" s="45" t="s">
        <v>299</v>
      </c>
      <c r="F161" s="45" t="s">
        <v>314</v>
      </c>
      <c r="G161" s="45">
        <v>0.97</v>
      </c>
      <c r="H161" s="49">
        <v>-0.69444444444444464</v>
      </c>
      <c r="I161" s="125" t="s">
        <v>331</v>
      </c>
      <c r="J161" s="126"/>
      <c r="K161" s="127"/>
      <c r="L161" s="174" t="s">
        <v>323</v>
      </c>
      <c r="M161" s="127"/>
    </row>
    <row r="162" spans="1:13" ht="17.399999999999999" customHeight="1">
      <c r="A162" s="123" t="s">
        <v>263</v>
      </c>
      <c r="B162" s="124"/>
      <c r="C162" s="45" t="s">
        <v>283</v>
      </c>
      <c r="D162" s="45" t="s">
        <v>300</v>
      </c>
      <c r="E162" s="45" t="s">
        <v>300</v>
      </c>
      <c r="F162" s="45" t="s">
        <v>312</v>
      </c>
      <c r="G162" s="49">
        <v>0.87826086956521798</v>
      </c>
      <c r="H162" s="49">
        <v>0.97584541062801999</v>
      </c>
      <c r="I162" s="125" t="s">
        <v>363</v>
      </c>
      <c r="J162" s="126"/>
      <c r="K162" s="127"/>
      <c r="L162" s="174" t="s">
        <v>324</v>
      </c>
      <c r="M162" s="127"/>
    </row>
    <row r="163" spans="1:13" ht="13.8" customHeight="1">
      <c r="A163" s="123" t="s">
        <v>263</v>
      </c>
      <c r="B163" s="124"/>
      <c r="C163" s="45" t="s">
        <v>284</v>
      </c>
      <c r="D163" s="45" t="s">
        <v>301</v>
      </c>
      <c r="E163" s="45" t="s">
        <v>301</v>
      </c>
      <c r="F163" s="45" t="s">
        <v>315</v>
      </c>
      <c r="G163" s="49">
        <v>0.72009569377990401</v>
      </c>
      <c r="H163" s="49">
        <f>G163/0.7</f>
        <v>1.0287081339712916</v>
      </c>
      <c r="I163" s="125" t="s">
        <v>364</v>
      </c>
      <c r="J163" s="126"/>
      <c r="K163" s="127"/>
      <c r="L163" s="174" t="s">
        <v>324</v>
      </c>
      <c r="M163" s="127"/>
    </row>
    <row r="164" spans="1:13" ht="28.8">
      <c r="A164" s="123" t="s">
        <v>263</v>
      </c>
      <c r="B164" s="124"/>
      <c r="C164" s="45" t="s">
        <v>285</v>
      </c>
      <c r="D164" s="45" t="s">
        <v>302</v>
      </c>
      <c r="E164" s="45" t="s">
        <v>302</v>
      </c>
      <c r="F164" s="45" t="s">
        <v>316</v>
      </c>
      <c r="G164" s="49">
        <v>0.82296650717703301</v>
      </c>
      <c r="H164" s="49">
        <v>1.0287081339712911</v>
      </c>
      <c r="I164" s="125" t="s">
        <v>365</v>
      </c>
      <c r="J164" s="126"/>
      <c r="K164" s="127"/>
      <c r="L164" s="174" t="s">
        <v>324</v>
      </c>
      <c r="M164" s="127"/>
    </row>
    <row r="165" spans="1:13" ht="19.2">
      <c r="A165" s="123" t="s">
        <v>263</v>
      </c>
      <c r="B165" s="124"/>
      <c r="C165" s="45" t="s">
        <v>286</v>
      </c>
      <c r="D165" s="45" t="s">
        <v>303</v>
      </c>
      <c r="E165" s="45" t="s">
        <v>303</v>
      </c>
      <c r="F165" s="45" t="s">
        <v>317</v>
      </c>
      <c r="G165" s="49">
        <v>0.200956937799043</v>
      </c>
      <c r="H165" s="49">
        <v>0</v>
      </c>
      <c r="I165" s="125" t="s">
        <v>351</v>
      </c>
      <c r="J165" s="126"/>
      <c r="K165" s="127"/>
      <c r="L165" s="174" t="s">
        <v>324</v>
      </c>
      <c r="M165" s="127"/>
    </row>
    <row r="166" spans="1:13">
      <c r="A166" s="75"/>
      <c r="B166" s="75"/>
      <c r="C166" s="10"/>
      <c r="D166" s="10"/>
      <c r="E166" s="11"/>
      <c r="F166" s="11"/>
      <c r="G166" s="61"/>
      <c r="H166" s="10"/>
      <c r="I166" s="115"/>
      <c r="J166" s="116"/>
      <c r="K166" s="117"/>
      <c r="L166" s="98"/>
      <c r="M166" s="100"/>
    </row>
    <row r="167" spans="1:13">
      <c r="A167" s="75"/>
      <c r="B167" s="75"/>
      <c r="C167" s="10"/>
      <c r="D167" s="28"/>
      <c r="E167" s="11"/>
      <c r="F167" s="11"/>
      <c r="G167" s="10"/>
      <c r="H167" s="10"/>
      <c r="I167" s="115"/>
      <c r="J167" s="116"/>
      <c r="K167" s="117"/>
      <c r="L167" s="98"/>
      <c r="M167" s="100"/>
    </row>
    <row r="168" spans="1:13">
      <c r="A168" s="29"/>
    </row>
    <row r="169" spans="1:13">
      <c r="A169" s="5" t="s">
        <v>150</v>
      </c>
      <c r="J169" s="34"/>
    </row>
    <row r="170" spans="1:13" ht="19.2">
      <c r="A170" s="94" t="s">
        <v>151</v>
      </c>
      <c r="B170" s="94"/>
      <c r="C170" s="94"/>
      <c r="D170" s="94" t="s">
        <v>147</v>
      </c>
      <c r="E170" s="94"/>
      <c r="F170" s="94"/>
      <c r="G170" s="94"/>
      <c r="H170" s="8" t="s">
        <v>152</v>
      </c>
      <c r="I170" s="8" t="s">
        <v>153</v>
      </c>
      <c r="J170" s="94" t="s">
        <v>130</v>
      </c>
      <c r="K170" s="94"/>
      <c r="L170" s="94"/>
      <c r="M170" s="94"/>
    </row>
    <row r="171" spans="1:13" ht="15" customHeight="1">
      <c r="A171" s="95" t="s">
        <v>344</v>
      </c>
      <c r="B171" s="97"/>
      <c r="C171" s="96"/>
      <c r="D171" s="76" t="s">
        <v>334</v>
      </c>
      <c r="E171" s="76"/>
      <c r="F171" s="76"/>
      <c r="G171" s="76"/>
      <c r="H171" s="53">
        <v>71717645</v>
      </c>
      <c r="I171" s="53">
        <v>70938295</v>
      </c>
      <c r="J171" s="77"/>
      <c r="K171" s="77"/>
      <c r="L171" s="77"/>
      <c r="M171" s="77"/>
    </row>
    <row r="172" spans="1:13" ht="14.4">
      <c r="A172" s="95" t="s">
        <v>344</v>
      </c>
      <c r="B172" s="97"/>
      <c r="C172" s="96"/>
      <c r="D172" s="76" t="s">
        <v>335</v>
      </c>
      <c r="E172" s="76"/>
      <c r="F172" s="76"/>
      <c r="G172" s="76"/>
      <c r="H172" s="53">
        <v>37304583</v>
      </c>
      <c r="I172" s="53">
        <v>30775575</v>
      </c>
      <c r="J172" s="90" t="s">
        <v>343</v>
      </c>
      <c r="K172" s="79"/>
      <c r="L172" s="79"/>
      <c r="M172" s="79"/>
    </row>
    <row r="173" spans="1:13">
      <c r="A173" s="75"/>
      <c r="B173" s="75"/>
      <c r="C173" s="75"/>
      <c r="D173" s="115"/>
      <c r="E173" s="116"/>
      <c r="F173" s="116"/>
      <c r="G173" s="117"/>
      <c r="H173" s="53"/>
      <c r="I173" s="53"/>
      <c r="J173" s="77"/>
      <c r="K173" s="77"/>
      <c r="L173" s="77"/>
      <c r="M173" s="77"/>
    </row>
    <row r="174" spans="1:13">
      <c r="A174" s="110"/>
      <c r="B174" s="110"/>
      <c r="C174" s="110"/>
      <c r="D174" s="118" t="s">
        <v>333</v>
      </c>
      <c r="E174" s="119"/>
      <c r="F174" s="119"/>
      <c r="G174" s="120"/>
      <c r="H174" s="53"/>
      <c r="I174" s="53"/>
      <c r="J174" s="77"/>
      <c r="K174" s="77"/>
      <c r="L174" s="77"/>
      <c r="M174" s="77"/>
    </row>
    <row r="175" spans="1:13" ht="14.4">
      <c r="A175" s="111"/>
      <c r="B175" s="111"/>
      <c r="C175" s="111"/>
      <c r="D175" s="91" t="s">
        <v>336</v>
      </c>
      <c r="E175" s="92"/>
      <c r="F175" s="92"/>
      <c r="G175" s="93"/>
      <c r="H175" s="53">
        <v>1524123.09</v>
      </c>
      <c r="I175" s="53">
        <v>1477744.26</v>
      </c>
      <c r="J175" s="90" t="s">
        <v>343</v>
      </c>
      <c r="K175" s="79"/>
      <c r="L175" s="79"/>
      <c r="M175" s="79"/>
    </row>
    <row r="176" spans="1:13" ht="14.4">
      <c r="A176" s="111"/>
      <c r="B176" s="111"/>
      <c r="C176" s="111"/>
      <c r="D176" s="91" t="s">
        <v>337</v>
      </c>
      <c r="E176" s="92"/>
      <c r="F176" s="92"/>
      <c r="G176" s="93"/>
      <c r="H176" s="53">
        <v>2295504.17</v>
      </c>
      <c r="I176" s="53">
        <v>1884176.9799999997</v>
      </c>
      <c r="J176" s="90" t="s">
        <v>343</v>
      </c>
      <c r="K176" s="79"/>
      <c r="L176" s="79"/>
      <c r="M176" s="79"/>
    </row>
    <row r="177" spans="1:13" ht="14.4">
      <c r="A177" s="111"/>
      <c r="B177" s="111"/>
      <c r="C177" s="111"/>
      <c r="D177" s="91" t="s">
        <v>338</v>
      </c>
      <c r="E177" s="92"/>
      <c r="F177" s="92"/>
      <c r="G177" s="93"/>
      <c r="H177" s="53">
        <v>21208529.010000002</v>
      </c>
      <c r="I177" s="53">
        <v>19125406.119999997</v>
      </c>
      <c r="J177" s="90" t="s">
        <v>343</v>
      </c>
      <c r="K177" s="79"/>
      <c r="L177" s="79"/>
      <c r="M177" s="79"/>
    </row>
    <row r="178" spans="1:13" ht="14.4">
      <c r="A178" s="111"/>
      <c r="B178" s="111"/>
      <c r="C178" s="111"/>
      <c r="D178" s="91" t="s">
        <v>341</v>
      </c>
      <c r="E178" s="92"/>
      <c r="F178" s="92"/>
      <c r="G178" s="93"/>
      <c r="H178" s="53">
        <v>2491141.7300000004</v>
      </c>
      <c r="I178" s="53">
        <v>2023158.4900000007</v>
      </c>
      <c r="J178" s="90" t="s">
        <v>343</v>
      </c>
      <c r="K178" s="79"/>
      <c r="L178" s="79"/>
      <c r="M178" s="79"/>
    </row>
    <row r="179" spans="1:13" ht="14.4">
      <c r="A179" s="111"/>
      <c r="B179" s="111"/>
      <c r="C179" s="111"/>
      <c r="D179" s="91" t="s">
        <v>339</v>
      </c>
      <c r="E179" s="92"/>
      <c r="F179" s="92"/>
      <c r="G179" s="93"/>
      <c r="H179" s="53">
        <v>3826897.7800000007</v>
      </c>
      <c r="I179" s="53">
        <v>3013774.59</v>
      </c>
      <c r="J179" s="90" t="s">
        <v>343</v>
      </c>
      <c r="K179" s="79"/>
      <c r="L179" s="79"/>
      <c r="M179" s="79"/>
    </row>
    <row r="180" spans="1:13" ht="14.4">
      <c r="A180" s="111"/>
      <c r="B180" s="111"/>
      <c r="C180" s="111"/>
      <c r="D180" s="91" t="s">
        <v>340</v>
      </c>
      <c r="E180" s="92"/>
      <c r="F180" s="92"/>
      <c r="G180" s="93"/>
      <c r="H180" s="53">
        <v>5958387.46</v>
      </c>
      <c r="I180" s="53">
        <v>3251314.64</v>
      </c>
      <c r="J180" s="90" t="s">
        <v>343</v>
      </c>
      <c r="K180" s="79"/>
      <c r="L180" s="79"/>
      <c r="M180" s="79"/>
    </row>
    <row r="181" spans="1:13">
      <c r="A181" s="75"/>
      <c r="B181" s="75"/>
      <c r="C181" s="75"/>
      <c r="D181" s="112" t="s">
        <v>342</v>
      </c>
      <c r="E181" s="113"/>
      <c r="F181" s="113"/>
      <c r="G181" s="114"/>
      <c r="H181" s="54">
        <f>SUM(H175:H180)</f>
        <v>37304583.240000002</v>
      </c>
      <c r="I181" s="54">
        <f>SUM(I175:I180)</f>
        <v>30775575.079999998</v>
      </c>
      <c r="J181" s="77"/>
      <c r="K181" s="77"/>
      <c r="L181" s="77"/>
      <c r="M181" s="77"/>
    </row>
    <row r="182" spans="1:13">
      <c r="A182" s="75"/>
      <c r="B182" s="75"/>
      <c r="C182" s="75"/>
      <c r="D182" s="76"/>
      <c r="E182" s="76"/>
      <c r="F182" s="76"/>
      <c r="G182" s="76"/>
      <c r="H182" s="20"/>
      <c r="I182" s="20"/>
      <c r="J182" s="77"/>
      <c r="K182" s="77"/>
      <c r="L182" s="77"/>
      <c r="M182" s="77"/>
    </row>
    <row r="183" spans="1:13">
      <c r="A183" s="75"/>
      <c r="B183" s="75"/>
      <c r="C183" s="75"/>
      <c r="D183" s="76"/>
      <c r="E183" s="76"/>
      <c r="F183" s="76"/>
      <c r="G183" s="76"/>
      <c r="H183" s="20"/>
      <c r="I183" s="20"/>
      <c r="J183" s="77"/>
      <c r="K183" s="77"/>
      <c r="L183" s="77"/>
      <c r="M183" s="77"/>
    </row>
    <row r="184" spans="1:13">
      <c r="A184" s="75"/>
      <c r="B184" s="75"/>
      <c r="C184" s="75"/>
      <c r="D184" s="76"/>
      <c r="E184" s="76"/>
      <c r="F184" s="76"/>
      <c r="G184" s="76"/>
      <c r="H184" s="20"/>
      <c r="I184" s="20"/>
      <c r="J184" s="77"/>
      <c r="K184" s="77"/>
      <c r="L184" s="77"/>
      <c r="M184" s="77"/>
    </row>
    <row r="186" spans="1:13">
      <c r="A186" s="5" t="s">
        <v>154</v>
      </c>
    </row>
    <row r="187" spans="1:13" ht="15" customHeight="1">
      <c r="A187" s="94" t="s">
        <v>155</v>
      </c>
      <c r="B187" s="94"/>
      <c r="C187" s="94" t="s">
        <v>156</v>
      </c>
      <c r="D187" s="94"/>
      <c r="E187" s="94" t="s">
        <v>157</v>
      </c>
      <c r="F187" s="94"/>
      <c r="G187" s="94" t="s">
        <v>158</v>
      </c>
      <c r="H187" s="94"/>
      <c r="I187" s="94"/>
      <c r="J187" s="94" t="s">
        <v>159</v>
      </c>
      <c r="K187" s="94"/>
      <c r="L187" s="94"/>
      <c r="M187" s="8" t="s">
        <v>160</v>
      </c>
    </row>
    <row r="188" spans="1:13">
      <c r="A188" s="107">
        <v>109022228</v>
      </c>
      <c r="B188" s="107"/>
      <c r="C188" s="107">
        <v>71717645</v>
      </c>
      <c r="D188" s="107"/>
      <c r="E188" s="107">
        <v>70938295</v>
      </c>
      <c r="F188" s="107"/>
      <c r="G188" s="108">
        <v>37304583</v>
      </c>
      <c r="H188" s="108"/>
      <c r="I188" s="108"/>
      <c r="J188" s="109">
        <v>30775575</v>
      </c>
      <c r="K188" s="109"/>
      <c r="L188" s="109"/>
      <c r="M188" s="55">
        <f>93.3</f>
        <v>93.3</v>
      </c>
    </row>
    <row r="189" spans="1:13">
      <c r="A189" s="30"/>
    </row>
    <row r="190" spans="1:13">
      <c r="A190" s="5" t="s">
        <v>161</v>
      </c>
    </row>
    <row r="191" spans="1:13" ht="19.5" customHeight="1">
      <c r="A191" s="94" t="s">
        <v>162</v>
      </c>
      <c r="B191" s="94"/>
      <c r="C191" s="94"/>
      <c r="D191" s="94"/>
      <c r="E191" s="94"/>
      <c r="F191" s="94" t="s">
        <v>163</v>
      </c>
      <c r="G191" s="94"/>
      <c r="H191" s="94"/>
      <c r="I191" s="94"/>
      <c r="J191" s="94" t="s">
        <v>65</v>
      </c>
      <c r="K191" s="94"/>
      <c r="L191" s="94"/>
      <c r="M191" s="94"/>
    </row>
    <row r="192" spans="1:13" ht="22.95" customHeight="1">
      <c r="A192" s="94"/>
      <c r="B192" s="94"/>
      <c r="C192" s="94"/>
      <c r="D192" s="94"/>
      <c r="E192" s="94"/>
      <c r="F192" s="8" t="s">
        <v>164</v>
      </c>
      <c r="G192" s="8" t="s">
        <v>165</v>
      </c>
      <c r="H192" s="56" t="s">
        <v>166</v>
      </c>
      <c r="I192" s="56" t="s">
        <v>167</v>
      </c>
      <c r="J192" s="94"/>
      <c r="K192" s="94"/>
      <c r="L192" s="94"/>
      <c r="M192" s="94"/>
    </row>
    <row r="193" spans="1:15" ht="14.4">
      <c r="A193" s="80" t="s">
        <v>382</v>
      </c>
      <c r="B193" s="80"/>
      <c r="C193" s="80"/>
      <c r="D193" s="80"/>
      <c r="E193" s="80"/>
      <c r="F193" s="31">
        <v>1340</v>
      </c>
      <c r="G193" s="57">
        <v>589499.56999999995</v>
      </c>
      <c r="H193" s="31">
        <v>1340</v>
      </c>
      <c r="I193" s="57">
        <v>589499.56999999995</v>
      </c>
      <c r="J193" s="78" t="s">
        <v>345</v>
      </c>
      <c r="K193" s="79"/>
      <c r="L193" s="79"/>
      <c r="M193" s="79"/>
      <c r="O193" s="65"/>
    </row>
    <row r="194" spans="1:15" ht="14.4">
      <c r="A194" s="80" t="s">
        <v>383</v>
      </c>
      <c r="B194" s="80"/>
      <c r="C194" s="80"/>
      <c r="D194" s="80"/>
      <c r="E194" s="80"/>
      <c r="F194" s="31">
        <v>249</v>
      </c>
      <c r="G194" s="57">
        <v>4096398.6600000006</v>
      </c>
      <c r="H194" s="31">
        <v>196</v>
      </c>
      <c r="I194" s="58">
        <v>2192433.12</v>
      </c>
      <c r="J194" s="78" t="s">
        <v>345</v>
      </c>
      <c r="K194" s="79"/>
      <c r="L194" s="79"/>
      <c r="M194" s="79"/>
      <c r="O194" s="65"/>
    </row>
    <row r="195" spans="1:15" ht="14.4">
      <c r="A195" s="80" t="s">
        <v>384</v>
      </c>
      <c r="B195" s="80"/>
      <c r="C195" s="80"/>
      <c r="D195" s="80"/>
      <c r="E195" s="80"/>
      <c r="F195" s="31">
        <v>19</v>
      </c>
      <c r="G195" s="57">
        <v>387774.89</v>
      </c>
      <c r="H195" s="31">
        <v>2</v>
      </c>
      <c r="I195" s="58">
        <v>19066</v>
      </c>
      <c r="J195" s="78" t="s">
        <v>345</v>
      </c>
      <c r="K195" s="79"/>
      <c r="L195" s="79"/>
      <c r="M195" s="79"/>
      <c r="O195" s="65"/>
    </row>
    <row r="196" spans="1:15" ht="14.4">
      <c r="A196" s="80" t="s">
        <v>376</v>
      </c>
      <c r="B196" s="80"/>
      <c r="C196" s="80"/>
      <c r="D196" s="80"/>
      <c r="E196" s="80"/>
      <c r="F196" s="31">
        <v>16</v>
      </c>
      <c r="G196" s="57">
        <v>6151188.6499999994</v>
      </c>
      <c r="H196" s="31"/>
      <c r="I196" s="58"/>
      <c r="J196" s="78" t="s">
        <v>345</v>
      </c>
      <c r="K196" s="79"/>
      <c r="L196" s="79"/>
      <c r="M196" s="79"/>
      <c r="O196" s="65"/>
    </row>
    <row r="197" spans="1:15" ht="14.4">
      <c r="A197" s="80" t="s">
        <v>377</v>
      </c>
      <c r="B197" s="80"/>
      <c r="C197" s="80"/>
      <c r="D197" s="80"/>
      <c r="E197" s="80"/>
      <c r="F197" s="31">
        <v>11</v>
      </c>
      <c r="G197" s="57">
        <v>1673855.68</v>
      </c>
      <c r="H197" s="31">
        <v>1</v>
      </c>
      <c r="I197" s="58">
        <v>253296.25</v>
      </c>
      <c r="J197" s="78" t="s">
        <v>345</v>
      </c>
      <c r="K197" s="79"/>
      <c r="L197" s="79"/>
      <c r="M197" s="79"/>
      <c r="O197" s="65"/>
    </row>
    <row r="198" spans="1:15" ht="14.4">
      <c r="A198" s="80" t="s">
        <v>378</v>
      </c>
      <c r="B198" s="80"/>
      <c r="C198" s="80"/>
      <c r="D198" s="80"/>
      <c r="E198" s="80"/>
      <c r="F198" s="31">
        <v>3</v>
      </c>
      <c r="G198" s="57">
        <v>6445030.7599999998</v>
      </c>
      <c r="H198" s="31"/>
      <c r="I198" s="58"/>
      <c r="J198" s="78" t="s">
        <v>345</v>
      </c>
      <c r="K198" s="79"/>
      <c r="L198" s="79"/>
      <c r="M198" s="79"/>
      <c r="O198" s="65"/>
    </row>
    <row r="199" spans="1:15" ht="14.4">
      <c r="A199" s="80" t="s">
        <v>379</v>
      </c>
      <c r="B199" s="80"/>
      <c r="C199" s="80"/>
      <c r="D199" s="80"/>
      <c r="E199" s="80"/>
      <c r="F199" s="31">
        <v>25</v>
      </c>
      <c r="G199" s="57">
        <v>1143703.08</v>
      </c>
      <c r="H199" s="31"/>
      <c r="I199" s="58"/>
      <c r="J199" s="78" t="s">
        <v>345</v>
      </c>
      <c r="K199" s="79"/>
      <c r="L199" s="79"/>
      <c r="M199" s="79"/>
      <c r="O199" s="65"/>
    </row>
    <row r="200" spans="1:15" ht="14.4">
      <c r="A200" s="80" t="s">
        <v>380</v>
      </c>
      <c r="B200" s="80"/>
      <c r="C200" s="80"/>
      <c r="D200" s="80"/>
      <c r="E200" s="80"/>
      <c r="F200" s="31">
        <v>4</v>
      </c>
      <c r="G200" s="57">
        <v>404955.48</v>
      </c>
      <c r="H200" s="31"/>
      <c r="I200" s="58"/>
      <c r="J200" s="78" t="s">
        <v>345</v>
      </c>
      <c r="K200" s="79"/>
      <c r="L200" s="79"/>
      <c r="M200" s="79"/>
      <c r="O200" s="65"/>
    </row>
    <row r="201" spans="1:15" ht="14.4">
      <c r="A201" s="80" t="s">
        <v>385</v>
      </c>
      <c r="B201" s="80"/>
      <c r="C201" s="80"/>
      <c r="D201" s="80"/>
      <c r="E201" s="80"/>
      <c r="F201" s="31">
        <v>19</v>
      </c>
      <c r="G201" s="57">
        <v>353078.13</v>
      </c>
      <c r="H201" s="31">
        <v>3</v>
      </c>
      <c r="I201" s="58">
        <v>36988</v>
      </c>
      <c r="J201" s="78" t="s">
        <v>345</v>
      </c>
      <c r="K201" s="79"/>
      <c r="L201" s="79"/>
      <c r="M201" s="79"/>
      <c r="O201" s="65"/>
    </row>
    <row r="202" spans="1:15" ht="14.4">
      <c r="A202" s="80" t="s">
        <v>381</v>
      </c>
      <c r="B202" s="80"/>
      <c r="C202" s="80"/>
      <c r="D202" s="80"/>
      <c r="E202" s="80"/>
      <c r="F202" s="31">
        <v>38</v>
      </c>
      <c r="G202" s="57">
        <v>6961148.8000000007</v>
      </c>
      <c r="H202" s="31">
        <v>5</v>
      </c>
      <c r="I202" s="58">
        <v>595105.68999999994</v>
      </c>
      <c r="J202" s="78" t="s">
        <v>345</v>
      </c>
      <c r="K202" s="79"/>
      <c r="L202" s="79"/>
      <c r="M202" s="79"/>
      <c r="O202" s="65"/>
    </row>
    <row r="203" spans="1:15">
      <c r="A203" s="80"/>
      <c r="B203" s="80"/>
      <c r="C203" s="80"/>
      <c r="D203" s="80"/>
      <c r="E203" s="80"/>
      <c r="F203" s="31"/>
      <c r="G203" s="57"/>
      <c r="H203" s="31"/>
      <c r="I203" s="58"/>
      <c r="J203" s="100"/>
      <c r="K203" s="77"/>
      <c r="L203" s="77"/>
      <c r="M203" s="77"/>
    </row>
    <row r="204" spans="1:15" ht="14.4">
      <c r="A204" s="80"/>
      <c r="B204" s="80"/>
      <c r="C204" s="80"/>
      <c r="D204" s="80"/>
      <c r="E204" s="80"/>
      <c r="F204" s="31"/>
      <c r="G204" s="57"/>
      <c r="H204" s="31"/>
      <c r="I204" s="58"/>
      <c r="J204" s="78"/>
      <c r="K204" s="79"/>
      <c r="L204" s="79"/>
      <c r="M204" s="79"/>
    </row>
    <row r="205" spans="1:15" ht="14.4">
      <c r="A205" s="80"/>
      <c r="B205" s="80"/>
      <c r="C205" s="80"/>
      <c r="D205" s="80"/>
      <c r="E205" s="80"/>
      <c r="F205" s="31"/>
      <c r="G205" s="57"/>
      <c r="H205" s="31"/>
      <c r="I205" s="58"/>
      <c r="J205" s="78"/>
      <c r="K205" s="79"/>
      <c r="L205" s="79"/>
      <c r="M205" s="79"/>
    </row>
    <row r="206" spans="1:15" ht="14.4">
      <c r="A206" s="80"/>
      <c r="B206" s="80"/>
      <c r="C206" s="80"/>
      <c r="D206" s="80"/>
      <c r="E206" s="80"/>
      <c r="F206" s="31"/>
      <c r="G206" s="57"/>
      <c r="H206" s="31"/>
      <c r="I206" s="58"/>
      <c r="J206" s="78"/>
      <c r="K206" s="79"/>
      <c r="L206" s="79"/>
      <c r="M206" s="79"/>
    </row>
    <row r="207" spans="1:15" ht="14.4">
      <c r="A207" s="80"/>
      <c r="B207" s="80"/>
      <c r="C207" s="80"/>
      <c r="D207" s="80"/>
      <c r="E207" s="80"/>
      <c r="F207" s="31"/>
      <c r="G207" s="57"/>
      <c r="H207" s="31"/>
      <c r="I207" s="58"/>
      <c r="J207" s="78"/>
      <c r="K207" s="79"/>
      <c r="L207" s="79"/>
      <c r="M207" s="79"/>
    </row>
    <row r="208" spans="1:15">
      <c r="A208" s="80"/>
      <c r="B208" s="80"/>
      <c r="C208" s="80"/>
      <c r="D208" s="80"/>
      <c r="E208" s="80"/>
      <c r="F208" s="20"/>
      <c r="G208" s="20"/>
      <c r="H208" s="31"/>
      <c r="I208" s="20"/>
      <c r="J208" s="100"/>
      <c r="K208" s="77"/>
      <c r="L208" s="77"/>
      <c r="M208" s="77"/>
    </row>
    <row r="209" spans="1:13">
      <c r="A209" s="95"/>
      <c r="B209" s="97"/>
      <c r="C209" s="97"/>
      <c r="D209" s="97"/>
      <c r="E209" s="96"/>
      <c r="F209" s="20"/>
      <c r="G209" s="20"/>
      <c r="H209" s="20"/>
      <c r="I209" s="20"/>
      <c r="J209" s="100"/>
      <c r="K209" s="77"/>
      <c r="L209" s="77"/>
      <c r="M209" s="77"/>
    </row>
    <row r="210" spans="1:13">
      <c r="A210" s="75"/>
      <c r="B210" s="75"/>
      <c r="C210" s="75"/>
      <c r="D210" s="75"/>
      <c r="E210" s="75"/>
      <c r="F210" s="20"/>
      <c r="G210" s="20"/>
      <c r="H210" s="20"/>
      <c r="I210" s="20"/>
      <c r="J210" s="100"/>
      <c r="K210" s="77"/>
      <c r="L210" s="77"/>
      <c r="M210" s="77"/>
    </row>
    <row r="211" spans="1:13">
      <c r="A211" s="105"/>
      <c r="B211" s="106"/>
      <c r="C211" s="106"/>
      <c r="D211" s="106"/>
      <c r="E211" s="106"/>
      <c r="J211" s="104"/>
      <c r="K211" s="104"/>
      <c r="L211" s="104"/>
      <c r="M211" s="104"/>
    </row>
    <row r="212" spans="1:13">
      <c r="A212" s="5" t="s">
        <v>168</v>
      </c>
      <c r="B212" s="5"/>
    </row>
    <row r="213" spans="1:13">
      <c r="A213" s="94" t="s">
        <v>151</v>
      </c>
      <c r="B213" s="94"/>
      <c r="C213" s="94"/>
      <c r="D213" s="94"/>
      <c r="E213" s="94"/>
      <c r="F213" s="94" t="s">
        <v>169</v>
      </c>
      <c r="G213" s="94"/>
      <c r="H213" s="94"/>
      <c r="I213" s="8" t="s">
        <v>170</v>
      </c>
      <c r="J213" s="94" t="s">
        <v>65</v>
      </c>
      <c r="K213" s="94"/>
      <c r="L213" s="94"/>
      <c r="M213" s="94"/>
    </row>
    <row r="214" spans="1:13" ht="15" customHeight="1">
      <c r="A214" s="75" t="s">
        <v>346</v>
      </c>
      <c r="B214" s="75"/>
      <c r="C214" s="75"/>
      <c r="D214" s="75"/>
      <c r="E214" s="75"/>
      <c r="F214" s="77" t="s">
        <v>226</v>
      </c>
      <c r="G214" s="77"/>
      <c r="H214" s="77"/>
      <c r="I214" s="20">
        <v>0</v>
      </c>
      <c r="J214" s="77"/>
      <c r="K214" s="77"/>
      <c r="L214" s="77"/>
      <c r="M214" s="77"/>
    </row>
    <row r="215" spans="1:13">
      <c r="A215" s="75" t="s">
        <v>346</v>
      </c>
      <c r="B215" s="75"/>
      <c r="C215" s="75"/>
      <c r="D215" s="75"/>
      <c r="E215" s="75"/>
      <c r="F215" s="77" t="s">
        <v>226</v>
      </c>
      <c r="G215" s="77"/>
      <c r="H215" s="77"/>
      <c r="I215" s="20">
        <v>0</v>
      </c>
      <c r="J215" s="77"/>
      <c r="K215" s="77"/>
      <c r="L215" s="77"/>
      <c r="M215" s="77"/>
    </row>
    <row r="216" spans="1:13">
      <c r="A216" s="75"/>
      <c r="B216" s="75"/>
      <c r="C216" s="75"/>
      <c r="D216" s="75"/>
      <c r="E216" s="75"/>
      <c r="F216" s="77"/>
      <c r="G216" s="77"/>
      <c r="H216" s="77"/>
      <c r="I216" s="20"/>
      <c r="J216" s="77"/>
      <c r="K216" s="77"/>
      <c r="L216" s="77"/>
      <c r="M216" s="77"/>
    </row>
    <row r="217" spans="1:13">
      <c r="A217" s="75"/>
      <c r="B217" s="75"/>
      <c r="C217" s="75"/>
      <c r="D217" s="75"/>
      <c r="E217" s="75"/>
      <c r="F217" s="77"/>
      <c r="G217" s="77"/>
      <c r="H217" s="77"/>
      <c r="I217" s="20"/>
      <c r="J217" s="77"/>
      <c r="K217" s="77"/>
      <c r="L217" s="77"/>
      <c r="M217" s="77"/>
    </row>
    <row r="218" spans="1:13">
      <c r="A218" s="75"/>
      <c r="B218" s="75"/>
      <c r="C218" s="75"/>
      <c r="D218" s="75"/>
      <c r="E218" s="75"/>
      <c r="F218" s="77"/>
      <c r="G218" s="77"/>
      <c r="H218" s="77"/>
      <c r="I218" s="20"/>
      <c r="J218" s="77"/>
      <c r="K218" s="77"/>
      <c r="L218" s="77"/>
      <c r="M218" s="77"/>
    </row>
    <row r="219" spans="1:13">
      <c r="A219" s="103"/>
      <c r="B219" s="103"/>
      <c r="C219" s="103"/>
      <c r="D219" s="103"/>
      <c r="E219" s="103"/>
      <c r="F219" s="104"/>
      <c r="G219" s="104"/>
      <c r="H219" s="104"/>
      <c r="J219" s="104"/>
      <c r="K219" s="104"/>
      <c r="L219" s="104"/>
      <c r="M219" s="104"/>
    </row>
    <row r="220" spans="1:13" ht="16.5" customHeight="1">
      <c r="A220" s="5" t="s">
        <v>171</v>
      </c>
    </row>
    <row r="221" spans="1:13" ht="20.25" customHeight="1">
      <c r="A221" s="5" t="s">
        <v>172</v>
      </c>
      <c r="B221" s="5"/>
      <c r="C221" s="32"/>
      <c r="D221" s="32"/>
      <c r="E221" s="32"/>
      <c r="F221" s="101"/>
      <c r="G221" s="101"/>
      <c r="H221" s="101"/>
      <c r="I221" s="101"/>
      <c r="J221" s="101"/>
      <c r="K221" s="101"/>
      <c r="L221" s="101"/>
      <c r="M221" s="101"/>
    </row>
    <row r="222" spans="1:13" ht="24" customHeight="1">
      <c r="A222" s="102" t="s">
        <v>173</v>
      </c>
      <c r="B222" s="102"/>
      <c r="C222" s="33" t="s">
        <v>174</v>
      </c>
      <c r="D222" s="33" t="s">
        <v>175</v>
      </c>
      <c r="E222" s="33" t="s">
        <v>176</v>
      </c>
      <c r="F222" s="102" t="s">
        <v>177</v>
      </c>
      <c r="G222" s="102"/>
      <c r="H222" s="102"/>
      <c r="I222" s="102"/>
      <c r="J222" s="102" t="s">
        <v>130</v>
      </c>
      <c r="K222" s="102"/>
      <c r="L222" s="102"/>
      <c r="M222" s="102"/>
    </row>
    <row r="223" spans="1:13" ht="24" customHeight="1">
      <c r="A223" s="95" t="s">
        <v>178</v>
      </c>
      <c r="B223" s="96"/>
      <c r="C223" s="59" t="s">
        <v>347</v>
      </c>
      <c r="D223" s="31" t="s">
        <v>419</v>
      </c>
      <c r="E223" s="31"/>
      <c r="F223" s="95"/>
      <c r="G223" s="97"/>
      <c r="H223" s="97"/>
      <c r="I223" s="96"/>
      <c r="J223" s="98"/>
      <c r="K223" s="99"/>
      <c r="L223" s="99"/>
      <c r="M223" s="100"/>
    </row>
    <row r="224" spans="1:13" ht="24" customHeight="1">
      <c r="A224" s="95" t="s">
        <v>179</v>
      </c>
      <c r="B224" s="96"/>
      <c r="C224" s="59" t="s">
        <v>347</v>
      </c>
      <c r="D224" s="31" t="s">
        <v>419</v>
      </c>
      <c r="E224" s="31"/>
      <c r="F224" s="95"/>
      <c r="G224" s="97"/>
      <c r="H224" s="97"/>
      <c r="I224" s="96"/>
      <c r="J224" s="98"/>
      <c r="K224" s="99"/>
      <c r="L224" s="99"/>
      <c r="M224" s="100"/>
    </row>
    <row r="225" spans="1:13" ht="24" customHeight="1">
      <c r="A225" s="95" t="s">
        <v>180</v>
      </c>
      <c r="B225" s="96"/>
      <c r="C225" s="59" t="s">
        <v>347</v>
      </c>
      <c r="D225" s="31" t="s">
        <v>419</v>
      </c>
      <c r="E225" s="31"/>
      <c r="F225" s="95"/>
      <c r="G225" s="97"/>
      <c r="H225" s="97"/>
      <c r="I225" s="96"/>
      <c r="J225" s="98"/>
      <c r="K225" s="99"/>
      <c r="L225" s="99"/>
      <c r="M225" s="100"/>
    </row>
    <row r="226" spans="1:13" ht="24" customHeight="1">
      <c r="A226" s="95" t="s">
        <v>181</v>
      </c>
      <c r="B226" s="96"/>
      <c r="C226" s="59" t="s">
        <v>347</v>
      </c>
      <c r="D226" s="31" t="s">
        <v>419</v>
      </c>
      <c r="E226" s="31"/>
      <c r="F226" s="95"/>
      <c r="G226" s="97"/>
      <c r="H226" s="97"/>
      <c r="I226" s="96"/>
      <c r="J226" s="98"/>
      <c r="K226" s="99"/>
      <c r="L226" s="99"/>
      <c r="M226" s="100"/>
    </row>
    <row r="227" spans="1:13" ht="24" customHeight="1">
      <c r="A227" s="95" t="s">
        <v>182</v>
      </c>
      <c r="B227" s="96"/>
      <c r="C227" s="59" t="s">
        <v>347</v>
      </c>
      <c r="D227" s="31" t="s">
        <v>419</v>
      </c>
      <c r="E227" s="31"/>
      <c r="F227" s="95"/>
      <c r="G227" s="97"/>
      <c r="H227" s="97"/>
      <c r="I227" s="96"/>
      <c r="J227" s="98"/>
      <c r="K227" s="99"/>
      <c r="L227" s="99"/>
      <c r="M227" s="100"/>
    </row>
    <row r="228" spans="1:13" ht="24" customHeight="1">
      <c r="A228" s="95" t="s">
        <v>183</v>
      </c>
      <c r="B228" s="96"/>
      <c r="C228" s="59" t="s">
        <v>347</v>
      </c>
      <c r="D228" s="31" t="s">
        <v>419</v>
      </c>
      <c r="E228" s="31"/>
      <c r="F228" s="95"/>
      <c r="G228" s="97"/>
      <c r="H228" s="97"/>
      <c r="I228" s="96"/>
      <c r="J228" s="98"/>
      <c r="K228" s="99"/>
      <c r="L228" s="99"/>
      <c r="M228" s="100"/>
    </row>
    <row r="229" spans="1:13" ht="24" customHeight="1">
      <c r="A229" s="95" t="s">
        <v>184</v>
      </c>
      <c r="B229" s="96"/>
      <c r="C229" s="59" t="s">
        <v>347</v>
      </c>
      <c r="D229" s="31" t="s">
        <v>419</v>
      </c>
      <c r="E229" s="31"/>
      <c r="F229" s="95"/>
      <c r="G229" s="97"/>
      <c r="H229" s="97"/>
      <c r="I229" s="96"/>
      <c r="J229" s="98"/>
      <c r="K229" s="99"/>
      <c r="L229" s="99"/>
      <c r="M229" s="100"/>
    </row>
    <row r="230" spans="1:13" ht="24" customHeight="1">
      <c r="A230" s="95" t="s">
        <v>185</v>
      </c>
      <c r="B230" s="96"/>
      <c r="C230" s="59" t="s">
        <v>347</v>
      </c>
      <c r="D230" s="31" t="s">
        <v>419</v>
      </c>
      <c r="E230" s="31"/>
      <c r="F230" s="95"/>
      <c r="G230" s="97"/>
      <c r="H230" s="97"/>
      <c r="I230" s="96"/>
      <c r="J230" s="98"/>
      <c r="K230" s="99"/>
      <c r="L230" s="99"/>
      <c r="M230" s="100"/>
    </row>
    <row r="231" spans="1:13" ht="24" customHeight="1">
      <c r="A231" s="95" t="s">
        <v>186</v>
      </c>
      <c r="B231" s="96"/>
      <c r="C231" s="59" t="s">
        <v>347</v>
      </c>
      <c r="D231" s="31" t="s">
        <v>419</v>
      </c>
      <c r="E231" s="31"/>
      <c r="F231" s="95"/>
      <c r="G231" s="97"/>
      <c r="H231" s="97"/>
      <c r="I231" s="96"/>
      <c r="J231" s="98"/>
      <c r="K231" s="99"/>
      <c r="L231" s="99"/>
      <c r="M231" s="100"/>
    </row>
    <row r="232" spans="1:13" ht="24" customHeight="1">
      <c r="A232" s="95" t="s">
        <v>187</v>
      </c>
      <c r="B232" s="96"/>
      <c r="C232" s="59" t="s">
        <v>347</v>
      </c>
      <c r="D232" s="31" t="s">
        <v>419</v>
      </c>
      <c r="E232" s="31"/>
      <c r="F232" s="95"/>
      <c r="G232" s="97"/>
      <c r="H232" s="97"/>
      <c r="I232" s="96"/>
      <c r="J232" s="98"/>
      <c r="K232" s="99"/>
      <c r="L232" s="99"/>
      <c r="M232" s="100"/>
    </row>
    <row r="233" spans="1:13" ht="27" customHeight="1">
      <c r="A233" s="95" t="s">
        <v>188</v>
      </c>
      <c r="B233" s="96"/>
      <c r="C233" s="59" t="s">
        <v>347</v>
      </c>
      <c r="D233" s="31" t="s">
        <v>419</v>
      </c>
      <c r="E233" s="31"/>
      <c r="F233" s="95"/>
      <c r="G233" s="97"/>
      <c r="H233" s="97"/>
      <c r="I233" s="96"/>
      <c r="J233" s="98"/>
      <c r="K233" s="99"/>
      <c r="L233" s="99"/>
      <c r="M233" s="100"/>
    </row>
  </sheetData>
  <mergeCells count="441">
    <mergeCell ref="L162:M162"/>
    <mergeCell ref="L163:M163"/>
    <mergeCell ref="L164:M164"/>
    <mergeCell ref="L165:M165"/>
    <mergeCell ref="L153:M153"/>
    <mergeCell ref="L154:M154"/>
    <mergeCell ref="L155:M155"/>
    <mergeCell ref="L156:M156"/>
    <mergeCell ref="L157:M157"/>
    <mergeCell ref="L158:M158"/>
    <mergeCell ref="L159:M159"/>
    <mergeCell ref="L160:M160"/>
    <mergeCell ref="L161:M161"/>
    <mergeCell ref="L144:M144"/>
    <mergeCell ref="L145:M145"/>
    <mergeCell ref="L146:M146"/>
    <mergeCell ref="L147:M147"/>
    <mergeCell ref="L148:M148"/>
    <mergeCell ref="L149:M149"/>
    <mergeCell ref="L150:M150"/>
    <mergeCell ref="L151:M151"/>
    <mergeCell ref="L152:M152"/>
    <mergeCell ref="I160:K160"/>
    <mergeCell ref="I161:K161"/>
    <mergeCell ref="I162:K162"/>
    <mergeCell ref="I163:K163"/>
    <mergeCell ref="I164:K164"/>
    <mergeCell ref="I165:K165"/>
    <mergeCell ref="A161:B161"/>
    <mergeCell ref="A162:B162"/>
    <mergeCell ref="A163:B163"/>
    <mergeCell ref="A164:B164"/>
    <mergeCell ref="A165:B165"/>
    <mergeCell ref="A160:B160"/>
    <mergeCell ref="I144:K144"/>
    <mergeCell ref="I145:K145"/>
    <mergeCell ref="I146:K146"/>
    <mergeCell ref="I147:K147"/>
    <mergeCell ref="I148:K148"/>
    <mergeCell ref="I149:K149"/>
    <mergeCell ref="I150:K150"/>
    <mergeCell ref="I151:K151"/>
    <mergeCell ref="I152:K152"/>
    <mergeCell ref="I153:K153"/>
    <mergeCell ref="I154:K154"/>
    <mergeCell ref="I155:K155"/>
    <mergeCell ref="I156:K156"/>
    <mergeCell ref="I157:K157"/>
    <mergeCell ref="I158:K158"/>
    <mergeCell ref="I159:K159"/>
    <mergeCell ref="A152:B152"/>
    <mergeCell ref="A153:B153"/>
    <mergeCell ref="A154:B154"/>
    <mergeCell ref="A155:B155"/>
    <mergeCell ref="A156:B156"/>
    <mergeCell ref="A157:B157"/>
    <mergeCell ref="A158:B158"/>
    <mergeCell ref="A159:B159"/>
    <mergeCell ref="A1:M1"/>
    <mergeCell ref="A2:M2"/>
    <mergeCell ref="A4:M4"/>
    <mergeCell ref="B5:M5"/>
    <mergeCell ref="B6:M6"/>
    <mergeCell ref="B7:M7"/>
    <mergeCell ref="B8:M8"/>
    <mergeCell ref="B9:M9"/>
    <mergeCell ref="B10:M10"/>
    <mergeCell ref="B11:M11"/>
    <mergeCell ref="B12:M12"/>
    <mergeCell ref="B13:M13"/>
    <mergeCell ref="B14:M14"/>
    <mergeCell ref="B15:M15"/>
    <mergeCell ref="B16:M16"/>
    <mergeCell ref="A17:M17"/>
    <mergeCell ref="B18:M18"/>
    <mergeCell ref="B19:M19"/>
    <mergeCell ref="A20:M20"/>
    <mergeCell ref="B21:M21"/>
    <mergeCell ref="B22:M22"/>
    <mergeCell ref="B23:M23"/>
    <mergeCell ref="A24:M24"/>
    <mergeCell ref="B25:M25"/>
    <mergeCell ref="B26:M26"/>
    <mergeCell ref="B27:M27"/>
    <mergeCell ref="A29:M29"/>
    <mergeCell ref="A30:M30"/>
    <mergeCell ref="B31:M31"/>
    <mergeCell ref="B32:M32"/>
    <mergeCell ref="A35:L35"/>
    <mergeCell ref="A36:L36"/>
    <mergeCell ref="A41:L41"/>
    <mergeCell ref="A42:L42"/>
    <mergeCell ref="A43:L43"/>
    <mergeCell ref="A46:L46"/>
    <mergeCell ref="A37:L37"/>
    <mergeCell ref="A38:L38"/>
    <mergeCell ref="A39:L39"/>
    <mergeCell ref="A40:L40"/>
    <mergeCell ref="A47:L47"/>
    <mergeCell ref="A50:H50"/>
    <mergeCell ref="I50:J50"/>
    <mergeCell ref="K50:M50"/>
    <mergeCell ref="A51:H51"/>
    <mergeCell ref="I51:J51"/>
    <mergeCell ref="K51:M51"/>
    <mergeCell ref="E54:G54"/>
    <mergeCell ref="H54:L54"/>
    <mergeCell ref="A61:B61"/>
    <mergeCell ref="D61:F61"/>
    <mergeCell ref="G61:K61"/>
    <mergeCell ref="L61:M61"/>
    <mergeCell ref="A62:B62"/>
    <mergeCell ref="D62:F62"/>
    <mergeCell ref="G62:K62"/>
    <mergeCell ref="L62:M62"/>
    <mergeCell ref="A63:B63"/>
    <mergeCell ref="D63:F63"/>
    <mergeCell ref="G63:K63"/>
    <mergeCell ref="L63:M63"/>
    <mergeCell ref="A64:B64"/>
    <mergeCell ref="D64:F64"/>
    <mergeCell ref="G64:K64"/>
    <mergeCell ref="L64:M64"/>
    <mergeCell ref="A65:B65"/>
    <mergeCell ref="D65:F65"/>
    <mergeCell ref="G65:K65"/>
    <mergeCell ref="L65:M65"/>
    <mergeCell ref="A66:B66"/>
    <mergeCell ref="D66:F66"/>
    <mergeCell ref="G66:K66"/>
    <mergeCell ref="L66:M66"/>
    <mergeCell ref="A69:H69"/>
    <mergeCell ref="J69:M69"/>
    <mergeCell ref="A70:H70"/>
    <mergeCell ref="J70:M70"/>
    <mergeCell ref="A71:H71"/>
    <mergeCell ref="J71:M71"/>
    <mergeCell ref="A74:G74"/>
    <mergeCell ref="J74:M74"/>
    <mergeCell ref="A75:G75"/>
    <mergeCell ref="J75:M75"/>
    <mergeCell ref="A76:G76"/>
    <mergeCell ref="J76:M76"/>
    <mergeCell ref="A77:G77"/>
    <mergeCell ref="J77:M77"/>
    <mergeCell ref="A78:G78"/>
    <mergeCell ref="J78:M78"/>
    <mergeCell ref="A79:G79"/>
    <mergeCell ref="J79:M79"/>
    <mergeCell ref="A80:G80"/>
    <mergeCell ref="J80:M80"/>
    <mergeCell ref="A83:G83"/>
    <mergeCell ref="J83:M83"/>
    <mergeCell ref="A84:G84"/>
    <mergeCell ref="J84:M84"/>
    <mergeCell ref="A85:G85"/>
    <mergeCell ref="J85:M85"/>
    <mergeCell ref="A86:G86"/>
    <mergeCell ref="J86:M86"/>
    <mergeCell ref="A87:G87"/>
    <mergeCell ref="J87:M87"/>
    <mergeCell ref="A88:G88"/>
    <mergeCell ref="J88:M88"/>
    <mergeCell ref="B91:D91"/>
    <mergeCell ref="F91:I91"/>
    <mergeCell ref="J91:M91"/>
    <mergeCell ref="B92:D92"/>
    <mergeCell ref="F92:I92"/>
    <mergeCell ref="J92:M92"/>
    <mergeCell ref="B93:D93"/>
    <mergeCell ref="F93:I93"/>
    <mergeCell ref="J93:M93"/>
    <mergeCell ref="B94:D94"/>
    <mergeCell ref="F94:I94"/>
    <mergeCell ref="J94:M94"/>
    <mergeCell ref="B95:D95"/>
    <mergeCell ref="F95:I95"/>
    <mergeCell ref="J95:M95"/>
    <mergeCell ref="B96:D96"/>
    <mergeCell ref="F96:I96"/>
    <mergeCell ref="J96:M96"/>
    <mergeCell ref="B97:D97"/>
    <mergeCell ref="F97:I97"/>
    <mergeCell ref="J97:M97"/>
    <mergeCell ref="B98:D98"/>
    <mergeCell ref="F98:I98"/>
    <mergeCell ref="J98:M98"/>
    <mergeCell ref="B99:D99"/>
    <mergeCell ref="F99:I99"/>
    <mergeCell ref="J99:M99"/>
    <mergeCell ref="B100:D100"/>
    <mergeCell ref="F100:I100"/>
    <mergeCell ref="J100:M100"/>
    <mergeCell ref="B101:D101"/>
    <mergeCell ref="F101:I101"/>
    <mergeCell ref="J101:M101"/>
    <mergeCell ref="B102:D102"/>
    <mergeCell ref="F102:I102"/>
    <mergeCell ref="J102:M102"/>
    <mergeCell ref="B103:D103"/>
    <mergeCell ref="F103:I103"/>
    <mergeCell ref="J103:M103"/>
    <mergeCell ref="A104:C104"/>
    <mergeCell ref="D104:M104"/>
    <mergeCell ref="A107:D107"/>
    <mergeCell ref="F107:H107"/>
    <mergeCell ref="I107:M107"/>
    <mergeCell ref="A112:D112"/>
    <mergeCell ref="G112:I112"/>
    <mergeCell ref="J112:M112"/>
    <mergeCell ref="E108:E109"/>
    <mergeCell ref="A108:D109"/>
    <mergeCell ref="A113:D113"/>
    <mergeCell ref="G113:I113"/>
    <mergeCell ref="J113:M113"/>
    <mergeCell ref="A114:D114"/>
    <mergeCell ref="G114:I114"/>
    <mergeCell ref="J114:M114"/>
    <mergeCell ref="A121:D121"/>
    <mergeCell ref="G121:I121"/>
    <mergeCell ref="J121:M121"/>
    <mergeCell ref="A115:D115"/>
    <mergeCell ref="A116:D116"/>
    <mergeCell ref="G115:I115"/>
    <mergeCell ref="G116:I116"/>
    <mergeCell ref="J115:M115"/>
    <mergeCell ref="J116:M116"/>
    <mergeCell ref="A117:D117"/>
    <mergeCell ref="G117:I117"/>
    <mergeCell ref="J117:M117"/>
    <mergeCell ref="A118:D118"/>
    <mergeCell ref="A119:D119"/>
    <mergeCell ref="G118:I118"/>
    <mergeCell ref="G119:I119"/>
    <mergeCell ref="J118:M118"/>
    <mergeCell ref="J119:M119"/>
    <mergeCell ref="F124:I124"/>
    <mergeCell ref="J124:K124"/>
    <mergeCell ref="F125:I125"/>
    <mergeCell ref="J125:K125"/>
    <mergeCell ref="F126:I126"/>
    <mergeCell ref="J126:K126"/>
    <mergeCell ref="F127:I127"/>
    <mergeCell ref="J127:K127"/>
    <mergeCell ref="F128:I128"/>
    <mergeCell ref="J128:K128"/>
    <mergeCell ref="A131:H131"/>
    <mergeCell ref="J131:M131"/>
    <mergeCell ref="A132:H132"/>
    <mergeCell ref="J132:M132"/>
    <mergeCell ref="A133:H133"/>
    <mergeCell ref="J133:M133"/>
    <mergeCell ref="A136:H136"/>
    <mergeCell ref="J136:M136"/>
    <mergeCell ref="A137:H137"/>
    <mergeCell ref="J137:M137"/>
    <mergeCell ref="A138:H138"/>
    <mergeCell ref="J138:M138"/>
    <mergeCell ref="A141:B141"/>
    <mergeCell ref="C141:D141"/>
    <mergeCell ref="F141:G141"/>
    <mergeCell ref="A142:B142"/>
    <mergeCell ref="A166:B166"/>
    <mergeCell ref="I166:K166"/>
    <mergeCell ref="L166:M166"/>
    <mergeCell ref="E141:E142"/>
    <mergeCell ref="H141:H142"/>
    <mergeCell ref="I141:K142"/>
    <mergeCell ref="L141:M142"/>
    <mergeCell ref="A143:B143"/>
    <mergeCell ref="I143:K143"/>
    <mergeCell ref="L143:M143"/>
    <mergeCell ref="A144:B144"/>
    <mergeCell ref="A145:B145"/>
    <mergeCell ref="A146:B146"/>
    <mergeCell ref="A147:B147"/>
    <mergeCell ref="A148:B148"/>
    <mergeCell ref="A149:B149"/>
    <mergeCell ref="A150:B150"/>
    <mergeCell ref="A151:B151"/>
    <mergeCell ref="A167:B167"/>
    <mergeCell ref="I167:K167"/>
    <mergeCell ref="L167:M167"/>
    <mergeCell ref="A170:C170"/>
    <mergeCell ref="D170:G170"/>
    <mergeCell ref="J170:M170"/>
    <mergeCell ref="A171:C171"/>
    <mergeCell ref="D171:G171"/>
    <mergeCell ref="J171:M171"/>
    <mergeCell ref="A172:C172"/>
    <mergeCell ref="D172:G172"/>
    <mergeCell ref="J172:M172"/>
    <mergeCell ref="A182:C182"/>
    <mergeCell ref="D182:G182"/>
    <mergeCell ref="J182:M182"/>
    <mergeCell ref="A183:C183"/>
    <mergeCell ref="D183:G183"/>
    <mergeCell ref="J183:M183"/>
    <mergeCell ref="A173:C173"/>
    <mergeCell ref="A174:C174"/>
    <mergeCell ref="A175:C175"/>
    <mergeCell ref="A176:C176"/>
    <mergeCell ref="A177:C177"/>
    <mergeCell ref="A178:C178"/>
    <mergeCell ref="A179:C179"/>
    <mergeCell ref="A180:C180"/>
    <mergeCell ref="A181:C181"/>
    <mergeCell ref="D181:G181"/>
    <mergeCell ref="D180:G180"/>
    <mergeCell ref="D173:G173"/>
    <mergeCell ref="D174:G174"/>
    <mergeCell ref="D175:G175"/>
    <mergeCell ref="D176:G176"/>
    <mergeCell ref="A187:B187"/>
    <mergeCell ref="C187:D187"/>
    <mergeCell ref="E187:F187"/>
    <mergeCell ref="G187:I187"/>
    <mergeCell ref="J187:L187"/>
    <mergeCell ref="A188:B188"/>
    <mergeCell ref="C188:D188"/>
    <mergeCell ref="E188:F188"/>
    <mergeCell ref="G188:I188"/>
    <mergeCell ref="J188:L188"/>
    <mergeCell ref="A206:E206"/>
    <mergeCell ref="J206:M206"/>
    <mergeCell ref="A207:E207"/>
    <mergeCell ref="J207:M207"/>
    <mergeCell ref="A191:E192"/>
    <mergeCell ref="J191:M192"/>
    <mergeCell ref="A201:E201"/>
    <mergeCell ref="A202:E202"/>
    <mergeCell ref="A203:E203"/>
    <mergeCell ref="A204:E204"/>
    <mergeCell ref="A205:E205"/>
    <mergeCell ref="J201:M201"/>
    <mergeCell ref="J202:M202"/>
    <mergeCell ref="J203:M203"/>
    <mergeCell ref="J204:M204"/>
    <mergeCell ref="J205:M205"/>
    <mergeCell ref="A198:E198"/>
    <mergeCell ref="A199:E199"/>
    <mergeCell ref="A200:E200"/>
    <mergeCell ref="J194:M194"/>
    <mergeCell ref="J196:M196"/>
    <mergeCell ref="J197:M197"/>
    <mergeCell ref="J198:M198"/>
    <mergeCell ref="J199:M199"/>
    <mergeCell ref="A208:E208"/>
    <mergeCell ref="J208:M208"/>
    <mergeCell ref="A209:E209"/>
    <mergeCell ref="J209:M209"/>
    <mergeCell ref="A210:E210"/>
    <mergeCell ref="J210:M210"/>
    <mergeCell ref="A211:E211"/>
    <mergeCell ref="J211:M211"/>
    <mergeCell ref="A213:E213"/>
    <mergeCell ref="F213:H213"/>
    <mergeCell ref="J213:M213"/>
    <mergeCell ref="A214:E214"/>
    <mergeCell ref="F214:H214"/>
    <mergeCell ref="J214:M214"/>
    <mergeCell ref="A215:E215"/>
    <mergeCell ref="F215:H215"/>
    <mergeCell ref="J215:M215"/>
    <mergeCell ref="A216:E216"/>
    <mergeCell ref="F216:H216"/>
    <mergeCell ref="J216:M216"/>
    <mergeCell ref="F223:I223"/>
    <mergeCell ref="J223:M223"/>
    <mergeCell ref="A224:B224"/>
    <mergeCell ref="F224:I224"/>
    <mergeCell ref="J224:M224"/>
    <mergeCell ref="A217:E217"/>
    <mergeCell ref="F217:H217"/>
    <mergeCell ref="J217:M217"/>
    <mergeCell ref="A218:E218"/>
    <mergeCell ref="F218:H218"/>
    <mergeCell ref="J218:M218"/>
    <mergeCell ref="A219:E219"/>
    <mergeCell ref="F219:H219"/>
    <mergeCell ref="J219:M219"/>
    <mergeCell ref="A233:B233"/>
    <mergeCell ref="F233:I233"/>
    <mergeCell ref="J233:M233"/>
    <mergeCell ref="A228:B228"/>
    <mergeCell ref="F228:I228"/>
    <mergeCell ref="J228:M228"/>
    <mergeCell ref="A229:B229"/>
    <mergeCell ref="F229:I229"/>
    <mergeCell ref="J229:M229"/>
    <mergeCell ref="A230:B230"/>
    <mergeCell ref="F230:I230"/>
    <mergeCell ref="J230:M230"/>
    <mergeCell ref="F191:I191"/>
    <mergeCell ref="A193:E193"/>
    <mergeCell ref="J193:M193"/>
    <mergeCell ref="A231:B231"/>
    <mergeCell ref="F231:I231"/>
    <mergeCell ref="J231:M231"/>
    <mergeCell ref="A232:B232"/>
    <mergeCell ref="F232:I232"/>
    <mergeCell ref="J232:M232"/>
    <mergeCell ref="A225:B225"/>
    <mergeCell ref="F225:I225"/>
    <mergeCell ref="J225:M225"/>
    <mergeCell ref="A226:B226"/>
    <mergeCell ref="F226:I226"/>
    <mergeCell ref="J226:M226"/>
    <mergeCell ref="A227:B227"/>
    <mergeCell ref="F227:I227"/>
    <mergeCell ref="J227:M227"/>
    <mergeCell ref="F221:I221"/>
    <mergeCell ref="J221:M221"/>
    <mergeCell ref="A222:B222"/>
    <mergeCell ref="F222:I222"/>
    <mergeCell ref="J222:M222"/>
    <mergeCell ref="A223:B223"/>
    <mergeCell ref="A184:C184"/>
    <mergeCell ref="D184:G184"/>
    <mergeCell ref="J184:M184"/>
    <mergeCell ref="J200:M200"/>
    <mergeCell ref="A195:E195"/>
    <mergeCell ref="J195:M195"/>
    <mergeCell ref="A120:D120"/>
    <mergeCell ref="G120:I120"/>
    <mergeCell ref="J120:M120"/>
    <mergeCell ref="J175:M175"/>
    <mergeCell ref="J174:M174"/>
    <mergeCell ref="J173:M173"/>
    <mergeCell ref="A194:E194"/>
    <mergeCell ref="A196:E196"/>
    <mergeCell ref="A197:E197"/>
    <mergeCell ref="D177:G177"/>
    <mergeCell ref="D178:G178"/>
    <mergeCell ref="D179:G179"/>
    <mergeCell ref="J181:M181"/>
    <mergeCell ref="J180:M180"/>
    <mergeCell ref="J179:M179"/>
    <mergeCell ref="J178:M178"/>
    <mergeCell ref="J177:M177"/>
    <mergeCell ref="J176:M176"/>
  </mergeCells>
  <hyperlinks>
    <hyperlink ref="B14" r:id="rId1"/>
    <hyperlink ref="B16" r:id="rId2"/>
    <hyperlink ref="J70:M70" r:id="rId3" display="https://www.eeasa.com.ec/contacto/"/>
    <hyperlink ref="J71:M71" r:id="rId4" display="PÁGINA WEB"/>
    <hyperlink ref="J80:M80" r:id="rId5" display="PÁGINA WEB"/>
    <hyperlink ref="J132:M132" r:id="rId6" display="https://www.eeasa.com.ec/lotaips/lotaip-2023/"/>
    <hyperlink ref="J133:M133" r:id="rId7" display="https://www.eeasa.com.ec/lotaips/lotaip-2023/"/>
    <hyperlink ref="J138:M138" r:id="rId8" display="PLAN ESTRATÉGICO"/>
    <hyperlink ref="J137:M137" r:id="rId9" display="https://www.eeasa.com.ec/plan-estrategico-institucional/"/>
    <hyperlink ref="M56" r:id="rId10"/>
    <hyperlink ref="F125" r:id="rId11"/>
    <hyperlink ref="F126" r:id="rId12"/>
    <hyperlink ref="F127" r:id="rId13"/>
    <hyperlink ref="F128" r:id="rId14"/>
    <hyperlink ref="J132" r:id="rId15"/>
    <hyperlink ref="J133" r:id="rId16"/>
    <hyperlink ref="J137" r:id="rId17"/>
    <hyperlink ref="J175" r:id="rId18"/>
    <hyperlink ref="J172" r:id="rId19"/>
    <hyperlink ref="J176" r:id="rId20"/>
    <hyperlink ref="J177" r:id="rId21"/>
    <hyperlink ref="J178" r:id="rId22"/>
    <hyperlink ref="J179" r:id="rId23"/>
    <hyperlink ref="J180" r:id="rId24"/>
    <hyperlink ref="J193" r:id="rId25"/>
    <hyperlink ref="J194" r:id="rId26"/>
    <hyperlink ref="J195" r:id="rId27"/>
    <hyperlink ref="J196" r:id="rId28"/>
    <hyperlink ref="J197" r:id="rId29"/>
    <hyperlink ref="J198" r:id="rId30"/>
    <hyperlink ref="J199" r:id="rId31"/>
    <hyperlink ref="J200" r:id="rId32"/>
    <hyperlink ref="J201" r:id="rId33"/>
    <hyperlink ref="J202" r:id="rId34"/>
    <hyperlink ref="J97" r:id="rId35"/>
    <hyperlink ref="J98" r:id="rId36"/>
    <hyperlink ref="J113" r:id="rId37"/>
    <hyperlink ref="J92" r:id="rId38"/>
    <hyperlink ref="J93" r:id="rId39"/>
    <hyperlink ref="J95" r:id="rId40"/>
    <hyperlink ref="J94" r:id="rId41"/>
    <hyperlink ref="J96" r:id="rId42"/>
    <hyperlink ref="J99" r:id="rId43"/>
    <hyperlink ref="J100" r:id="rId44"/>
    <hyperlink ref="J101" r:id="rId45"/>
    <hyperlink ref="J103" r:id="rId46"/>
    <hyperlink ref="J102" r:id="rId47"/>
    <hyperlink ref="J114" r:id="rId48"/>
    <hyperlink ref="J115" r:id="rId49"/>
    <hyperlink ref="J116" r:id="rId50"/>
    <hyperlink ref="J117" r:id="rId51"/>
    <hyperlink ref="J118" r:id="rId52"/>
    <hyperlink ref="J119" r:id="rId53"/>
    <hyperlink ref="J120" r:id="rId54"/>
    <hyperlink ref="J121" r:id="rId55"/>
  </hyperlinks>
  <pageMargins left="0.23622047244094491" right="0.23622047244094491" top="0.43307086614173229" bottom="0.39370078740157483" header="0.31496062992125984" footer="0.31496062992125984"/>
  <pageSetup paperSize="9" scale="90" orientation="landscape" horizontalDpi="4294967294" verticalDpi="4294967294" r:id="rId56"/>
  <rowBreaks count="3" manualBreakCount="3">
    <brk id="43" max="16383" man="1"/>
    <brk id="47" max="16383" man="1"/>
    <brk id="8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Iveth Bautista Caceres</dc:creator>
  <cp:lastModifiedBy>Director Planificación</cp:lastModifiedBy>
  <cp:lastPrinted>2023-06-07T16:56:37Z</cp:lastPrinted>
  <dcterms:created xsi:type="dcterms:W3CDTF">2022-09-26T19:43:00Z</dcterms:created>
  <dcterms:modified xsi:type="dcterms:W3CDTF">2023-06-12T22:43:39Z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F7DCC1EA2E72429B98B0967E43281684</vt:lpwstr>
  </property>
  <property fmtid="{D5CDD505-2E9C-101B-9397-08002B2CF9AE}" pid="3" name="KSOProductBuildVer">
    <vt:lpwstr>1033-11.2.0.11486</vt:lpwstr>
  </property>
</Properties>
</file>